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2" sheetId="1" r:id="rId1"/>
  </sheets>
  <definedNames>
    <definedName name="_xlnm.Print_Area" localSheetId="0">'Table 2.2'!$A$1:$I$36</definedName>
    <definedName name="Z_7D5F35CD_26AA_460E_BE95_23E2A00512DF_.wvu.PrintArea" localSheetId="0" hidden="1">'Table 2.2'!$A$1:$I$36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21" i="1" s="1"/>
  <c r="C20" i="1" s="1"/>
  <c r="D7" i="1"/>
  <c r="D21" i="1" s="1"/>
  <c r="D20" i="1" s="1"/>
  <c r="F7" i="1"/>
  <c r="G7" i="1"/>
  <c r="H7" i="1"/>
  <c r="I7" i="1"/>
  <c r="C11" i="1"/>
  <c r="D11" i="1"/>
  <c r="F11" i="1"/>
  <c r="F21" i="1" s="1"/>
  <c r="F20" i="1" s="1"/>
  <c r="G11" i="1"/>
  <c r="G21" i="1" s="1"/>
  <c r="G20" i="1" s="1"/>
  <c r="H11" i="1"/>
  <c r="H21" i="1" s="1"/>
  <c r="H20" i="1" s="1"/>
  <c r="I11" i="1"/>
  <c r="I21" i="1" s="1"/>
  <c r="I20" i="1" s="1"/>
  <c r="C18" i="1"/>
  <c r="D18" i="1"/>
  <c r="F18" i="1"/>
  <c r="G18" i="1"/>
  <c r="H18" i="1"/>
  <c r="I18" i="1"/>
</calcChain>
</file>

<file path=xl/sharedStrings.xml><?xml version="1.0" encoding="utf-8"?>
<sst xmlns="http://schemas.openxmlformats.org/spreadsheetml/2006/main" count="44" uniqueCount="43">
  <si>
    <t>Monde</t>
  </si>
  <si>
    <t xml:space="preserve">World </t>
  </si>
  <si>
    <t xml:space="preserve">AEN </t>
  </si>
  <si>
    <t xml:space="preserve">NEA </t>
  </si>
  <si>
    <t xml:space="preserve">OCDE </t>
  </si>
  <si>
    <t xml:space="preserve">OECD </t>
  </si>
  <si>
    <t>Australie</t>
  </si>
  <si>
    <t>Australia</t>
  </si>
  <si>
    <t>Pacifique</t>
  </si>
  <si>
    <t>Pacific</t>
  </si>
  <si>
    <t>Russie</t>
  </si>
  <si>
    <t>Russia</t>
  </si>
  <si>
    <t>Hongrie</t>
  </si>
  <si>
    <r>
      <t>Hungary</t>
    </r>
    <r>
      <rPr>
        <vertAlign val="superscript"/>
        <sz val="9"/>
        <rFont val="Arial Narrow"/>
        <family val="2"/>
      </rPr>
      <t>(c)</t>
    </r>
  </si>
  <si>
    <t>Allemagne</t>
  </si>
  <si>
    <r>
      <t>Germany</t>
    </r>
    <r>
      <rPr>
        <vertAlign val="superscript"/>
        <sz val="9"/>
        <rFont val="Arial Narrow"/>
        <family val="2"/>
      </rPr>
      <t>(c)</t>
    </r>
  </si>
  <si>
    <t>France</t>
  </si>
  <si>
    <r>
      <t>France</t>
    </r>
    <r>
      <rPr>
        <vertAlign val="superscript"/>
        <sz val="9"/>
        <rFont val="Arial Narrow"/>
        <family val="2"/>
      </rPr>
      <t>(c)</t>
    </r>
  </si>
  <si>
    <t>Finlande</t>
  </si>
  <si>
    <r>
      <t>Finland</t>
    </r>
    <r>
      <rPr>
        <vertAlign val="superscript"/>
        <sz val="9"/>
        <rFont val="Arial Narrow"/>
        <family val="2"/>
      </rPr>
      <t>(b)</t>
    </r>
  </si>
  <si>
    <t>République tchèque</t>
  </si>
  <si>
    <t>Czech Republic</t>
  </si>
  <si>
    <t>Eurasie</t>
  </si>
  <si>
    <t>Eurasia</t>
  </si>
  <si>
    <t>États-Unis</t>
  </si>
  <si>
    <t>United States</t>
  </si>
  <si>
    <t>Canada</t>
  </si>
  <si>
    <t>Argentine</t>
  </si>
  <si>
    <t>Argentina</t>
  </si>
  <si>
    <t>Amérique</t>
  </si>
  <si>
    <t>Americas</t>
  </si>
  <si>
    <t>Pays</t>
  </si>
  <si>
    <t>2040*</t>
  </si>
  <si>
    <t>2035*</t>
  </si>
  <si>
    <t>2030*</t>
  </si>
  <si>
    <t>2025*</t>
  </si>
  <si>
    <t>Country</t>
  </si>
  <si>
    <t>(en tonnes d'U par an)</t>
  </si>
  <si>
    <t>(tU/year)</t>
  </si>
  <si>
    <r>
      <t>Production d'uranium</t>
    </r>
    <r>
      <rPr>
        <b/>
        <vertAlign val="superscript"/>
        <sz val="11"/>
        <color indexed="62"/>
        <rFont val="Caecilia Roman"/>
        <family val="1"/>
      </rPr>
      <t>(a)</t>
    </r>
  </si>
  <si>
    <r>
      <t>Uranium production</t>
    </r>
    <r>
      <rPr>
        <b/>
        <vertAlign val="superscript"/>
        <sz val="11"/>
        <color indexed="50"/>
        <rFont val="Caecilia Roman"/>
        <family val="1"/>
      </rPr>
      <t>(a)</t>
    </r>
  </si>
  <si>
    <t>Tableau 2.2</t>
  </si>
  <si>
    <t>Table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</si>
</sst>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3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sz val="7.5"/>
      <name val="Helvetica"/>
      <family val="2"/>
    </font>
    <font>
      <sz val="8"/>
      <color rgb="FFFF0000"/>
      <name val="Helvetica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b/>
      <sz val="7.5"/>
      <name val="Helvetica"/>
      <family val="2"/>
    </font>
    <font>
      <sz val="7.5"/>
      <color rgb="FFEC8607"/>
      <name val="Helvetica"/>
      <family val="2"/>
    </font>
    <font>
      <vertAlign val="superscript"/>
      <sz val="9"/>
      <name val="Arial Narrow"/>
      <family val="2"/>
    </font>
    <font>
      <sz val="10"/>
      <name val="Helvetica"/>
      <family val="2"/>
    </font>
    <font>
      <sz val="11"/>
      <name val="Caecilia Roman"/>
      <family val="1"/>
    </font>
    <font>
      <b/>
      <sz val="10"/>
      <name val="Helvetica"/>
      <family val="2"/>
    </font>
    <font>
      <b/>
      <sz val="11"/>
      <color rgb="FF2A4A84"/>
      <name val="Caecilia Roman"/>
      <family val="1"/>
    </font>
    <font>
      <b/>
      <vertAlign val="superscript"/>
      <sz val="11"/>
      <color indexed="62"/>
      <name val="Caecilia Roman"/>
      <family val="1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Fill="1" applyAlignment="1">
      <alignment vertical="center"/>
    </xf>
    <xf numFmtId="164" fontId="2" fillId="0" borderId="0" xfId="0" applyNumberFormat="1" applyFont="1" applyAlignment="1"/>
    <xf numFmtId="0" fontId="5" fillId="0" borderId="0" xfId="0" applyFont="1" applyAlignment="1"/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8" fillId="0" borderId="0" xfId="0" applyFont="1" applyAlignment="1">
      <alignment horizontal="left"/>
    </xf>
    <xf numFmtId="0" fontId="0" fillId="2" borderId="1" xfId="0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164" fontId="9" fillId="2" borderId="3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164" fontId="10" fillId="2" borderId="1" xfId="1" applyNumberFormat="1" applyFont="1" applyFill="1" applyBorder="1" applyAlignment="1">
      <alignment horizontal="left" vertical="center"/>
    </xf>
    <xf numFmtId="164" fontId="9" fillId="2" borderId="4" xfId="1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0" fillId="3" borderId="1" xfId="0" applyFill="1" applyBorder="1" applyAlignment="1">
      <alignment horizontal="right" vertical="center"/>
    </xf>
    <xf numFmtId="0" fontId="9" fillId="3" borderId="2" xfId="0" applyFont="1" applyFill="1" applyBorder="1" applyAlignment="1">
      <alignment horizontal="right" vertical="center"/>
    </xf>
    <xf numFmtId="164" fontId="9" fillId="3" borderId="2" xfId="1" applyNumberFormat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0" fillId="0" borderId="1" xfId="0" applyFont="1" applyBorder="1" applyAlignment="1">
      <alignment horizontal="right" vertical="center"/>
    </xf>
    <xf numFmtId="0" fontId="9" fillId="4" borderId="2" xfId="0" applyFont="1" applyFill="1" applyBorder="1" applyAlignment="1">
      <alignment horizontal="right" vertical="center"/>
    </xf>
    <xf numFmtId="164" fontId="9" fillId="4" borderId="2" xfId="1" applyNumberFormat="1" applyFont="1" applyFill="1" applyBorder="1" applyAlignment="1">
      <alignment vertical="center"/>
    </xf>
    <xf numFmtId="164" fontId="9" fillId="4" borderId="1" xfId="1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5" xfId="0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164" fontId="10" fillId="0" borderId="6" xfId="1" applyNumberFormat="1" applyFont="1" applyFill="1" applyBorder="1" applyAlignment="1">
      <alignment vertical="center"/>
    </xf>
    <xf numFmtId="164" fontId="10" fillId="0" borderId="7" xfId="1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horizontal="right" vertical="center"/>
    </xf>
    <xf numFmtId="164" fontId="10" fillId="0" borderId="7" xfId="1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12" fillId="0" borderId="0" xfId="0" applyFont="1" applyFill="1"/>
    <xf numFmtId="0" fontId="9" fillId="4" borderId="8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right" vertical="center"/>
    </xf>
    <xf numFmtId="164" fontId="9" fillId="4" borderId="6" xfId="1" applyNumberFormat="1" applyFont="1" applyFill="1" applyBorder="1" applyAlignment="1">
      <alignment vertical="center"/>
    </xf>
    <xf numFmtId="164" fontId="9" fillId="4" borderId="7" xfId="1" applyNumberFormat="1" applyFont="1" applyFill="1" applyBorder="1" applyAlignment="1">
      <alignment vertical="center"/>
    </xf>
    <xf numFmtId="164" fontId="10" fillId="4" borderId="8" xfId="1" applyNumberFormat="1" applyFont="1" applyFill="1" applyBorder="1" applyAlignment="1">
      <alignment horizontal="left" vertical="center"/>
    </xf>
    <xf numFmtId="164" fontId="9" fillId="4" borderId="7" xfId="1" applyNumberFormat="1" applyFont="1" applyFill="1" applyBorder="1" applyAlignment="1">
      <alignment horizontal="right" vertical="center"/>
    </xf>
    <xf numFmtId="0" fontId="0" fillId="0" borderId="8" xfId="0" applyFont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13" fillId="0" borderId="0" xfId="0" applyFont="1" applyFill="1" applyAlignment="1">
      <alignment vertical="center"/>
    </xf>
    <xf numFmtId="0" fontId="10" fillId="3" borderId="1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right" vertical="center"/>
    </xf>
    <xf numFmtId="164" fontId="10" fillId="0" borderId="3" xfId="1" applyNumberFormat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0" fontId="0" fillId="0" borderId="8" xfId="0" applyBorder="1" applyAlignment="1">
      <alignment horizontal="left"/>
    </xf>
    <xf numFmtId="0" fontId="10" fillId="6" borderId="7" xfId="0" applyFont="1" applyFill="1" applyBorder="1" applyAlignment="1">
      <alignment horizontal="left"/>
    </xf>
    <xf numFmtId="0" fontId="0" fillId="0" borderId="8" xfId="0" applyFont="1" applyBorder="1" applyAlignment="1">
      <alignment horizontal="right" vertical="center"/>
    </xf>
    <xf numFmtId="0" fontId="10" fillId="5" borderId="7" xfId="0" applyFont="1" applyFill="1" applyBorder="1" applyAlignment="1">
      <alignment horizontal="right" vertical="center"/>
    </xf>
    <xf numFmtId="164" fontId="11" fillId="0" borderId="8" xfId="1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164" fontId="11" fillId="0" borderId="8" xfId="1" applyNumberFormat="1" applyFont="1" applyFill="1" applyBorder="1" applyAlignment="1">
      <alignment vertical="center"/>
    </xf>
    <xf numFmtId="0" fontId="10" fillId="5" borderId="8" xfId="0" applyFont="1" applyFill="1" applyBorder="1" applyAlignment="1">
      <alignment horizontal="right" vertical="center"/>
    </xf>
    <xf numFmtId="164" fontId="9" fillId="4" borderId="8" xfId="1" applyNumberFormat="1" applyFont="1" applyFill="1" applyBorder="1" applyAlignment="1">
      <alignment vertical="center"/>
    </xf>
    <xf numFmtId="164" fontId="10" fillId="0" borderId="8" xfId="1" applyNumberFormat="1" applyFont="1" applyFill="1" applyBorder="1" applyAlignment="1">
      <alignment vertical="center"/>
    </xf>
    <xf numFmtId="164" fontId="10" fillId="4" borderId="3" xfId="1" applyNumberFormat="1" applyFont="1" applyFill="1" applyBorder="1" applyAlignment="1">
      <alignment vertical="center"/>
    </xf>
    <xf numFmtId="164" fontId="10" fillId="4" borderId="2" xfId="1" applyNumberFormat="1" applyFont="1" applyFill="1" applyBorder="1" applyAlignment="1">
      <alignment vertical="center"/>
    </xf>
    <xf numFmtId="164" fontId="10" fillId="4" borderId="1" xfId="1" applyNumberFormat="1" applyFont="1" applyFill="1" applyBorder="1" applyAlignment="1">
      <alignment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0" xfId="0" applyFont="1" applyFill="1" applyBorder="1" applyAlignment="1">
      <alignment horizontal="right" vertical="center"/>
    </xf>
    <xf numFmtId="164" fontId="9" fillId="4" borderId="11" xfId="1" applyNumberFormat="1" applyFont="1" applyFill="1" applyBorder="1" applyAlignment="1">
      <alignment vertical="center"/>
    </xf>
    <xf numFmtId="164" fontId="9" fillId="4" borderId="12" xfId="1" applyNumberFormat="1" applyFont="1" applyFill="1" applyBorder="1" applyAlignment="1">
      <alignment vertical="center"/>
    </xf>
    <xf numFmtId="0" fontId="9" fillId="4" borderId="9" xfId="0" applyFont="1" applyFill="1" applyBorder="1" applyAlignment="1">
      <alignment horizontal="left"/>
    </xf>
    <xf numFmtId="0" fontId="9" fillId="4" borderId="12" xfId="0" applyFont="1" applyFill="1" applyBorder="1" applyAlignment="1">
      <alignment horizontal="left"/>
    </xf>
    <xf numFmtId="0" fontId="4" fillId="0" borderId="0" xfId="0" applyFont="1" applyFill="1"/>
    <xf numFmtId="0" fontId="9" fillId="5" borderId="5" xfId="0" applyFont="1" applyFill="1" applyBorder="1" applyAlignment="1">
      <alignment horizontal="right" vertical="center"/>
    </xf>
    <xf numFmtId="0" fontId="9" fillId="5" borderId="13" xfId="0" applyFont="1" applyFill="1" applyBorder="1" applyAlignment="1">
      <alignment horizontal="right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vertical="center"/>
    </xf>
    <xf numFmtId="0" fontId="9" fillId="5" borderId="9" xfId="0" applyFont="1" applyFill="1" applyBorder="1" applyAlignment="1">
      <alignment horizontal="right" vertical="center"/>
    </xf>
    <xf numFmtId="0" fontId="9" fillId="5" borderId="10" xfId="0" applyFont="1" applyFill="1" applyBorder="1" applyAlignment="1">
      <alignment horizontal="right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6" fillId="0" borderId="0" xfId="0" applyFont="1" applyFill="1" applyAlignme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8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/>
    <xf numFmtId="0" fontId="21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66314</xdr:colOff>
      <xdr:row>22</xdr:row>
      <xdr:rowOff>357179</xdr:rowOff>
    </xdr:from>
    <xdr:to>
      <xdr:col>8</xdr:col>
      <xdr:colOff>337808</xdr:colOff>
      <xdr:row>29</xdr:row>
      <xdr:rowOff>80039</xdr:rowOff>
    </xdr:to>
    <xdr:sp macro="" textlink="">
      <xdr:nvSpPr>
        <xdr:cNvPr id="2" name="TextBox 1"/>
        <xdr:cNvSpPr txBox="1"/>
      </xdr:nvSpPr>
      <xdr:spPr>
        <a:xfrm>
          <a:off x="675914" y="4043354"/>
          <a:ext cx="4538694" cy="10468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from 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Uranium 2020: Resources, Production and Demand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(NEA/IAEA).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By-product of nickel production from low-grade, black schist unconventional resource.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Recovered from environmental clean-up operations. </a:t>
          </a: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*Projected production capability of existing and committed production centres supported by RAR and inferred resources with recovery costs &lt;USD 130/kgU. </a:t>
          </a:r>
          <a:endParaRPr lang="en-GB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508986</xdr:colOff>
      <xdr:row>23</xdr:row>
      <xdr:rowOff>30021</xdr:rowOff>
    </xdr:from>
    <xdr:to>
      <xdr:col>15</xdr:col>
      <xdr:colOff>525173</xdr:colOff>
      <xdr:row>29</xdr:row>
      <xdr:rowOff>111677</xdr:rowOff>
    </xdr:to>
    <xdr:sp macro="" textlink="">
      <xdr:nvSpPr>
        <xdr:cNvPr id="3" name="TextBox 2"/>
        <xdr:cNvSpPr txBox="1"/>
      </xdr:nvSpPr>
      <xdr:spPr>
        <a:xfrm>
          <a:off x="5385786" y="4068621"/>
          <a:ext cx="4283387" cy="1053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Données provenant de la publication 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Uranium 2020: Ressources, production et demande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(AEN/AIEA).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Sous-produit du nickel extrait de ressources non conventionnelles de schiste noir à faible teneur.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Quantités récupérées lors d’opérations d’assainissement. </a:t>
          </a: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Capacité théorique de production prévue des centres de production existants et commandés alimentés en RRA et en ressources présumées récupérables à des coûts inférieurs à 130 USD/kg d’U. </a:t>
          </a:r>
          <a:endParaRPr lang="en-GB" sz="8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workbookViewId="0">
      <selection activeCell="N9" sqref="N9"/>
    </sheetView>
  </sheetViews>
  <sheetFormatPr defaultRowHeight="12.75"/>
  <cols>
    <col min="1" max="1" width="3.140625" style="2" customWidth="1"/>
    <col min="2" max="2" width="12.42578125" style="1" customWidth="1"/>
    <col min="3" max="3" width="8.140625" style="1" customWidth="1"/>
    <col min="4" max="4" width="8.7109375" style="1" customWidth="1"/>
    <col min="5" max="5" width="1.42578125" style="1" customWidth="1"/>
    <col min="6" max="7" width="8.140625" style="1" customWidth="1"/>
    <col min="8" max="8" width="8.7109375" style="1" customWidth="1"/>
    <col min="9" max="9" width="9" style="1" customWidth="1"/>
    <col min="10" max="10" width="7.42578125" customWidth="1"/>
    <col min="11" max="11" width="7.140625" customWidth="1"/>
  </cols>
  <sheetData>
    <row r="1" spans="1:11" s="100" customFormat="1" ht="17.100000000000001" customHeight="1">
      <c r="A1" s="105" t="s">
        <v>42</v>
      </c>
      <c r="B1" s="105"/>
      <c r="C1" s="104"/>
      <c r="D1" s="104"/>
      <c r="E1" s="104"/>
      <c r="F1" s="104"/>
      <c r="G1" s="104"/>
      <c r="H1" s="103"/>
      <c r="I1" s="103"/>
      <c r="J1" s="102"/>
      <c r="K1" s="101" t="s">
        <v>41</v>
      </c>
    </row>
    <row r="2" spans="1:11" s="100" customFormat="1" ht="17.100000000000001" customHeight="1">
      <c r="A2" s="105" t="s">
        <v>40</v>
      </c>
      <c r="B2" s="105"/>
      <c r="C2" s="104"/>
      <c r="D2" s="104"/>
      <c r="E2" s="104"/>
      <c r="F2" s="104"/>
      <c r="G2" s="104"/>
      <c r="H2" s="103"/>
      <c r="I2" s="103"/>
      <c r="J2" s="102"/>
      <c r="K2" s="101" t="s">
        <v>39</v>
      </c>
    </row>
    <row r="3" spans="1:11" s="97" customFormat="1" ht="15">
      <c r="A3" s="98"/>
      <c r="B3" s="98"/>
      <c r="C3" s="98"/>
      <c r="D3" s="98"/>
      <c r="E3" s="98"/>
      <c r="F3" s="98"/>
      <c r="G3" s="98"/>
      <c r="H3" s="99"/>
      <c r="I3" s="99"/>
      <c r="J3" s="98"/>
      <c r="K3" s="98"/>
    </row>
    <row r="4" spans="1:11" s="93" customFormat="1" ht="18.75" customHeight="1">
      <c r="A4" s="95" t="s">
        <v>38</v>
      </c>
      <c r="B4" s="96"/>
      <c r="C4" s="95"/>
      <c r="D4" s="95"/>
      <c r="E4" s="95"/>
      <c r="F4" s="95"/>
      <c r="G4" s="95"/>
      <c r="H4" s="96"/>
      <c r="I4" s="96"/>
      <c r="J4" s="95"/>
      <c r="K4" s="94" t="s">
        <v>37</v>
      </c>
    </row>
    <row r="5" spans="1:11" s="76" customFormat="1" ht="9.75" customHeight="1">
      <c r="A5" s="92" t="s">
        <v>36</v>
      </c>
      <c r="B5" s="92"/>
      <c r="C5" s="91">
        <v>2018</v>
      </c>
      <c r="D5" s="90">
        <v>2019</v>
      </c>
      <c r="E5" s="89"/>
      <c r="F5" s="88" t="s">
        <v>35</v>
      </c>
      <c r="G5" s="87" t="s">
        <v>34</v>
      </c>
      <c r="H5" s="87" t="s">
        <v>33</v>
      </c>
      <c r="I5" s="86" t="s">
        <v>32</v>
      </c>
      <c r="J5" s="85" t="s">
        <v>31</v>
      </c>
      <c r="K5" s="84"/>
    </row>
    <row r="6" spans="1:11" s="76" customFormat="1" ht="12" customHeight="1">
      <c r="A6" s="83"/>
      <c r="B6" s="83"/>
      <c r="C6" s="79"/>
      <c r="D6" s="82"/>
      <c r="E6" s="81"/>
      <c r="F6" s="80"/>
      <c r="G6" s="80"/>
      <c r="H6" s="80"/>
      <c r="I6" s="79"/>
      <c r="J6" s="78"/>
      <c r="K6" s="77"/>
    </row>
    <row r="7" spans="1:11" s="42" customFormat="1" ht="14.25" customHeight="1">
      <c r="A7" s="75" t="s">
        <v>30</v>
      </c>
      <c r="B7" s="74"/>
      <c r="C7" s="73">
        <f>C8+ C9+C10</f>
        <v>7273</v>
      </c>
      <c r="D7" s="73">
        <f>D8+D9+D10</f>
        <v>7011</v>
      </c>
      <c r="E7" s="65"/>
      <c r="F7" s="46">
        <f>SUM(F8:F10)</f>
        <v>17030</v>
      </c>
      <c r="G7" s="73">
        <f>SUM(G8:G10)</f>
        <v>13830</v>
      </c>
      <c r="H7" s="73">
        <f>SUM(H8:H10)</f>
        <v>12680</v>
      </c>
      <c r="I7" s="72">
        <f>SUM(I8:I10)</f>
        <v>12680</v>
      </c>
      <c r="J7" s="71" t="s">
        <v>29</v>
      </c>
      <c r="K7" s="70"/>
    </row>
    <row r="8" spans="1:11" s="6" customFormat="1" ht="14.25" customHeight="1">
      <c r="A8" s="58" t="s">
        <v>28</v>
      </c>
      <c r="B8" s="49"/>
      <c r="C8" s="68">
        <v>0</v>
      </c>
      <c r="D8" s="68">
        <v>0</v>
      </c>
      <c r="E8" s="69"/>
      <c r="F8" s="68">
        <v>0</v>
      </c>
      <c r="G8" s="68">
        <v>0</v>
      </c>
      <c r="H8" s="68">
        <v>0</v>
      </c>
      <c r="I8" s="67">
        <v>0</v>
      </c>
      <c r="J8" s="60" t="s">
        <v>27</v>
      </c>
      <c r="K8" s="64"/>
    </row>
    <row r="9" spans="1:11" s="33" customFormat="1" ht="14.25" customHeight="1">
      <c r="A9" s="58" t="s">
        <v>26</v>
      </c>
      <c r="B9" s="49"/>
      <c r="C9" s="37">
        <v>6996</v>
      </c>
      <c r="D9" s="37">
        <v>6944</v>
      </c>
      <c r="E9" s="66"/>
      <c r="F9" s="37">
        <v>12330</v>
      </c>
      <c r="G9" s="37">
        <v>12330</v>
      </c>
      <c r="H9" s="37">
        <v>12330</v>
      </c>
      <c r="I9" s="36">
        <v>12330</v>
      </c>
      <c r="J9" s="60" t="s">
        <v>26</v>
      </c>
      <c r="K9" s="64"/>
    </row>
    <row r="10" spans="1:11" s="33" customFormat="1" ht="14.25" customHeight="1">
      <c r="A10" s="58" t="s">
        <v>25</v>
      </c>
      <c r="B10" s="49"/>
      <c r="C10" s="37">
        <v>277</v>
      </c>
      <c r="D10" s="37">
        <v>67</v>
      </c>
      <c r="E10" s="66"/>
      <c r="F10" s="37">
        <v>4700</v>
      </c>
      <c r="G10" s="37">
        <v>1500</v>
      </c>
      <c r="H10" s="37">
        <v>350</v>
      </c>
      <c r="I10" s="36">
        <v>350</v>
      </c>
      <c r="J10" s="60" t="s">
        <v>24</v>
      </c>
      <c r="K10" s="59"/>
    </row>
    <row r="11" spans="1:11" s="42" customFormat="1" ht="14.25" customHeight="1">
      <c r="A11" s="50" t="s">
        <v>23</v>
      </c>
      <c r="B11" s="49"/>
      <c r="C11" s="46">
        <f>SUM(C12:C17)</f>
        <v>2943</v>
      </c>
      <c r="D11" s="46">
        <f>SUM(D12:D17)</f>
        <v>2974</v>
      </c>
      <c r="E11" s="65"/>
      <c r="F11" s="46">
        <f>SUM(F12:F17)</f>
        <v>4260</v>
      </c>
      <c r="G11" s="46">
        <f>SUM(G12:G17)</f>
        <v>4260</v>
      </c>
      <c r="H11" s="46">
        <f>SUM(H12:H17)</f>
        <v>2080</v>
      </c>
      <c r="I11" s="45">
        <f>SUM(I12:I17)</f>
        <v>1770</v>
      </c>
      <c r="J11" s="44" t="s">
        <v>22</v>
      </c>
      <c r="K11" s="43"/>
    </row>
    <row r="12" spans="1:11" s="33" customFormat="1" ht="14.25" customHeight="1">
      <c r="A12" s="58" t="s">
        <v>21</v>
      </c>
      <c r="B12" s="57"/>
      <c r="C12" s="37">
        <v>34</v>
      </c>
      <c r="D12" s="37">
        <v>39</v>
      </c>
      <c r="E12" s="63"/>
      <c r="F12" s="37">
        <v>50</v>
      </c>
      <c r="G12" s="37">
        <v>50</v>
      </c>
      <c r="H12" s="37">
        <v>30</v>
      </c>
      <c r="I12" s="36">
        <v>20</v>
      </c>
      <c r="J12" s="60" t="s">
        <v>20</v>
      </c>
      <c r="K12" s="64"/>
    </row>
    <row r="13" spans="1:11" s="33" customFormat="1" ht="14.25" customHeight="1">
      <c r="A13" s="58" t="s">
        <v>19</v>
      </c>
      <c r="B13" s="49"/>
      <c r="C13" s="37">
        <v>0</v>
      </c>
      <c r="D13" s="37">
        <v>0</v>
      </c>
      <c r="E13" s="63"/>
      <c r="F13" s="37">
        <v>250</v>
      </c>
      <c r="G13" s="37">
        <v>250</v>
      </c>
      <c r="H13" s="37">
        <v>250</v>
      </c>
      <c r="I13" s="36">
        <v>250</v>
      </c>
      <c r="J13" s="60" t="s">
        <v>18</v>
      </c>
      <c r="K13" s="59"/>
    </row>
    <row r="14" spans="1:11" s="33" customFormat="1" ht="14.25" customHeight="1">
      <c r="A14" s="58" t="s">
        <v>17</v>
      </c>
      <c r="B14" s="57"/>
      <c r="C14" s="39">
        <v>0</v>
      </c>
      <c r="D14" s="39">
        <v>2</v>
      </c>
      <c r="E14" s="61"/>
      <c r="F14" s="37">
        <v>0</v>
      </c>
      <c r="G14" s="37">
        <v>0</v>
      </c>
      <c r="H14" s="37">
        <v>0</v>
      </c>
      <c r="I14" s="36">
        <v>0</v>
      </c>
      <c r="J14" s="60" t="s">
        <v>16</v>
      </c>
      <c r="K14" s="62"/>
    </row>
    <row r="15" spans="1:11" s="33" customFormat="1" ht="14.25" customHeight="1">
      <c r="A15" s="58" t="s">
        <v>15</v>
      </c>
      <c r="B15" s="57"/>
      <c r="C15" s="39">
        <v>0</v>
      </c>
      <c r="D15" s="39">
        <v>30</v>
      </c>
      <c r="E15" s="61"/>
      <c r="F15" s="37">
        <v>0</v>
      </c>
      <c r="G15" s="37">
        <v>0</v>
      </c>
      <c r="H15" s="37">
        <v>0</v>
      </c>
      <c r="I15" s="36">
        <v>0</v>
      </c>
      <c r="J15" s="60" t="s">
        <v>14</v>
      </c>
      <c r="K15" s="59"/>
    </row>
    <row r="16" spans="1:11" s="33" customFormat="1" ht="14.25" customHeight="1">
      <c r="A16" s="58" t="s">
        <v>13</v>
      </c>
      <c r="B16" s="57"/>
      <c r="C16" s="39">
        <v>5</v>
      </c>
      <c r="D16" s="39">
        <v>3</v>
      </c>
      <c r="E16" s="61"/>
      <c r="F16" s="37">
        <v>0</v>
      </c>
      <c r="G16" s="37">
        <v>0</v>
      </c>
      <c r="H16" s="37">
        <v>0</v>
      </c>
      <c r="I16" s="36">
        <v>0</v>
      </c>
      <c r="J16" s="60" t="s">
        <v>12</v>
      </c>
      <c r="K16" s="59"/>
    </row>
    <row r="17" spans="1:13" s="51" customFormat="1" ht="14.25" customHeight="1">
      <c r="A17" s="58" t="s">
        <v>11</v>
      </c>
      <c r="B17" s="57"/>
      <c r="C17" s="55">
        <v>2904</v>
      </c>
      <c r="D17" s="55">
        <v>2900</v>
      </c>
      <c r="E17" s="56"/>
      <c r="F17" s="55">
        <v>3960</v>
      </c>
      <c r="G17" s="55">
        <v>3960</v>
      </c>
      <c r="H17" s="55">
        <v>1800</v>
      </c>
      <c r="I17" s="54">
        <v>1500</v>
      </c>
      <c r="J17" s="53"/>
      <c r="K17" s="52" t="s">
        <v>10</v>
      </c>
    </row>
    <row r="18" spans="1:13" s="42" customFormat="1" ht="14.25" customHeight="1">
      <c r="A18" s="50" t="s">
        <v>9</v>
      </c>
      <c r="B18" s="49"/>
      <c r="C18" s="48">
        <f>C19</f>
        <v>6526</v>
      </c>
      <c r="D18" s="48">
        <f>D19</f>
        <v>6613</v>
      </c>
      <c r="E18" s="47"/>
      <c r="F18" s="46">
        <f>F19</f>
        <v>5800</v>
      </c>
      <c r="G18" s="46">
        <f>G19</f>
        <v>3623</v>
      </c>
      <c r="H18" s="46">
        <f>H19</f>
        <v>3540</v>
      </c>
      <c r="I18" s="45">
        <f>I19</f>
        <v>3500</v>
      </c>
      <c r="J18" s="44" t="s">
        <v>8</v>
      </c>
      <c r="K18" s="43"/>
    </row>
    <row r="19" spans="1:13" s="33" customFormat="1" ht="14.25" customHeight="1">
      <c r="A19" s="41" t="s">
        <v>7</v>
      </c>
      <c r="B19" s="40"/>
      <c r="C19" s="39">
        <v>6526</v>
      </c>
      <c r="D19" s="39">
        <v>6613</v>
      </c>
      <c r="E19" s="38"/>
      <c r="F19" s="37">
        <v>5800</v>
      </c>
      <c r="G19" s="37">
        <v>3623</v>
      </c>
      <c r="H19" s="37">
        <v>3540</v>
      </c>
      <c r="I19" s="36">
        <v>3500</v>
      </c>
      <c r="J19" s="35" t="s">
        <v>6</v>
      </c>
      <c r="K19" s="34"/>
    </row>
    <row r="20" spans="1:13" s="6" customFormat="1" ht="14.25" customHeight="1">
      <c r="A20" s="32" t="s">
        <v>5</v>
      </c>
      <c r="B20" s="31"/>
      <c r="C20" s="29">
        <f>C21-C8-C17</f>
        <v>13838</v>
      </c>
      <c r="D20" s="29">
        <f>D21-D8-D17</f>
        <v>13698</v>
      </c>
      <c r="E20" s="30"/>
      <c r="F20" s="29">
        <f>F21-F8-F17</f>
        <v>23130</v>
      </c>
      <c r="G20" s="29">
        <f>G21-G8-G17</f>
        <v>17753</v>
      </c>
      <c r="H20" s="30">
        <f>H21-H8-H17</f>
        <v>16500</v>
      </c>
      <c r="I20" s="29">
        <f>I21-I8-I17</f>
        <v>16450</v>
      </c>
      <c r="J20" s="28" t="s">
        <v>4</v>
      </c>
      <c r="K20" s="27"/>
    </row>
    <row r="21" spans="1:13" s="6" customFormat="1" ht="14.25" customHeight="1">
      <c r="A21" s="26" t="s">
        <v>3</v>
      </c>
      <c r="B21" s="25"/>
      <c r="C21" s="24">
        <f>C7+C11+C18</f>
        <v>16742</v>
      </c>
      <c r="D21" s="24">
        <f>D7+D11+D18</f>
        <v>16598</v>
      </c>
      <c r="E21" s="24"/>
      <c r="F21" s="24">
        <f>F7+F11+F18</f>
        <v>27090</v>
      </c>
      <c r="G21" s="24">
        <f>G7+G11+G18</f>
        <v>21713</v>
      </c>
      <c r="H21" s="24">
        <f>H7+H11+H18</f>
        <v>18300</v>
      </c>
      <c r="I21" s="24">
        <f>I7+I11+I18</f>
        <v>17950</v>
      </c>
      <c r="J21" s="23" t="s">
        <v>2</v>
      </c>
      <c r="K21" s="22"/>
    </row>
    <row r="22" spans="1:13" s="6" customFormat="1" ht="14.25" customHeight="1">
      <c r="A22" s="21" t="s">
        <v>1</v>
      </c>
      <c r="B22" s="20"/>
      <c r="C22" s="19">
        <v>53516</v>
      </c>
      <c r="D22" s="19">
        <v>54224</v>
      </c>
      <c r="E22" s="18"/>
      <c r="F22" s="17">
        <v>77425</v>
      </c>
      <c r="G22" s="17">
        <v>64238</v>
      </c>
      <c r="H22" s="17">
        <v>64735</v>
      </c>
      <c r="I22" s="16">
        <v>56625</v>
      </c>
      <c r="J22" s="15" t="s">
        <v>0</v>
      </c>
      <c r="K22" s="14"/>
    </row>
    <row r="23" spans="1:13" s="5" customFormat="1" ht="30.95" customHeight="1">
      <c r="A23" s="9"/>
      <c r="B23" s="1"/>
      <c r="C23" s="7"/>
      <c r="D23" s="7"/>
      <c r="E23" s="7"/>
      <c r="F23" s="7"/>
      <c r="G23" s="7"/>
      <c r="H23" s="7"/>
      <c r="I23" s="7"/>
    </row>
    <row r="24" spans="1:13" s="5" customFormat="1">
      <c r="A24" s="9"/>
      <c r="B24" s="2"/>
      <c r="C24" s="4"/>
      <c r="D24" s="2"/>
      <c r="E24" s="2"/>
      <c r="F24" s="4"/>
      <c r="G24" s="4"/>
      <c r="H24" s="4"/>
      <c r="I24" s="4"/>
      <c r="J24" s="4"/>
      <c r="K24" s="4"/>
      <c r="L24" s="4"/>
    </row>
    <row r="25" spans="1:13" s="5" customFormat="1">
      <c r="A25" s="13"/>
      <c r="B25" s="2"/>
      <c r="C25" s="4"/>
      <c r="D25" s="2"/>
      <c r="E25" s="2"/>
      <c r="F25" s="4"/>
      <c r="G25" s="4"/>
      <c r="H25" s="4"/>
      <c r="I25" s="4"/>
      <c r="J25" s="4"/>
      <c r="K25" s="4"/>
      <c r="L25" s="4"/>
    </row>
    <row r="26" spans="1:13" s="5" customFormat="1">
      <c r="A26" s="2"/>
      <c r="B26" s="2"/>
      <c r="C26" s="4"/>
      <c r="D26" s="2"/>
      <c r="E26" s="2"/>
      <c r="F26" s="4"/>
      <c r="G26" s="4"/>
      <c r="H26" s="4"/>
      <c r="I26" s="4"/>
      <c r="J26" s="4"/>
      <c r="K26" s="4"/>
      <c r="L26" s="4"/>
    </row>
    <row r="27" spans="1:13" s="5" customFormat="1">
      <c r="A27" s="2"/>
      <c r="B27" s="2"/>
      <c r="C27" s="4"/>
      <c r="D27" s="2"/>
      <c r="E27" s="2"/>
      <c r="F27" s="4"/>
      <c r="G27" s="4"/>
      <c r="H27" s="4"/>
      <c r="I27" s="4"/>
      <c r="J27" s="4"/>
      <c r="K27" s="4"/>
      <c r="L27" s="4"/>
      <c r="M27" s="4"/>
    </row>
    <row r="28" spans="1:13" s="5" customFormat="1">
      <c r="A28" s="9"/>
      <c r="B28" s="2"/>
      <c r="C28" s="4"/>
      <c r="D28" s="2"/>
      <c r="E28" s="2"/>
      <c r="F28" s="4"/>
      <c r="G28" s="4"/>
      <c r="H28" s="4"/>
      <c r="I28" s="4"/>
      <c r="J28" s="4"/>
      <c r="K28" s="4"/>
      <c r="L28" s="4"/>
      <c r="M28" s="4"/>
    </row>
    <row r="29" spans="1:13" s="5" customFormat="1">
      <c r="A29" s="9"/>
      <c r="B29" s="2"/>
      <c r="C29" s="4"/>
      <c r="D29" s="2"/>
      <c r="E29" s="2"/>
      <c r="F29" s="4"/>
      <c r="G29" s="4"/>
      <c r="H29" s="4"/>
      <c r="I29" s="4"/>
      <c r="J29" s="4"/>
      <c r="K29" s="4"/>
      <c r="L29" s="4"/>
      <c r="M29" s="4"/>
    </row>
    <row r="30" spans="1:13" s="10" customFormat="1" ht="24.95" customHeight="1">
      <c r="A30" s="2"/>
      <c r="B30" s="12"/>
      <c r="C30" s="11"/>
      <c r="D30" s="12"/>
      <c r="E30" s="12"/>
      <c r="F30" s="11"/>
      <c r="G30" s="11"/>
      <c r="H30" s="11"/>
      <c r="I30" s="11"/>
      <c r="J30" s="11"/>
      <c r="K30" s="11"/>
      <c r="L30" s="11"/>
      <c r="M30" s="11"/>
    </row>
    <row r="31" spans="1:13" s="10" customFormat="1">
      <c r="A31" s="12"/>
      <c r="B31" s="12"/>
      <c r="C31" s="11"/>
      <c r="D31" s="12"/>
      <c r="E31" s="12"/>
      <c r="F31" s="11"/>
      <c r="G31" s="11"/>
      <c r="H31" s="11"/>
      <c r="I31" s="11"/>
      <c r="J31" s="11"/>
      <c r="K31" s="11"/>
      <c r="L31" s="11"/>
      <c r="M31" s="11"/>
    </row>
    <row r="32" spans="1:13" s="10" customFormat="1">
      <c r="A32" s="4"/>
      <c r="B32" s="12"/>
      <c r="C32" s="11"/>
      <c r="D32" s="12"/>
      <c r="E32" s="12"/>
      <c r="F32" s="11"/>
      <c r="G32" s="11"/>
      <c r="H32" s="11"/>
      <c r="I32" s="11"/>
      <c r="J32" s="11"/>
      <c r="K32" s="11"/>
      <c r="L32" s="11"/>
      <c r="M32" s="11"/>
    </row>
    <row r="33" spans="1:13" s="10" customFormat="1">
      <c r="A33" s="2"/>
      <c r="B33" s="12"/>
      <c r="C33" s="11"/>
      <c r="D33" s="12"/>
      <c r="E33" s="12"/>
      <c r="F33" s="11"/>
      <c r="G33" s="11"/>
      <c r="H33" s="11"/>
      <c r="I33" s="11"/>
      <c r="J33" s="11"/>
      <c r="K33" s="11"/>
      <c r="L33" s="11"/>
      <c r="M33" s="11"/>
    </row>
    <row r="34" spans="1:13" s="10" customFormat="1">
      <c r="A34" s="4"/>
      <c r="B34" s="12"/>
      <c r="C34" s="11"/>
      <c r="D34" s="12"/>
      <c r="E34" s="12"/>
      <c r="F34" s="11"/>
      <c r="G34" s="11"/>
      <c r="H34" s="11"/>
      <c r="I34" s="11"/>
      <c r="J34" s="11"/>
      <c r="K34" s="11"/>
      <c r="L34" s="11"/>
      <c r="M34" s="11"/>
    </row>
    <row r="35" spans="1:13" s="5" customFormat="1">
      <c r="A35" s="9"/>
      <c r="B35" s="2"/>
      <c r="C35" s="4"/>
      <c r="D35" s="2"/>
      <c r="E35" s="2"/>
      <c r="F35" s="4"/>
      <c r="G35" s="4"/>
      <c r="H35" s="4"/>
      <c r="I35" s="4"/>
      <c r="J35" s="4"/>
      <c r="K35" s="4"/>
      <c r="L35" s="4"/>
      <c r="M35" s="4"/>
    </row>
    <row r="36" spans="1:13">
      <c r="A36" s="9"/>
      <c r="B36" s="2"/>
      <c r="C36" s="2"/>
      <c r="D36" s="2"/>
      <c r="E36" s="2"/>
      <c r="F36" s="2"/>
      <c r="G36" s="2"/>
      <c r="H36" s="2"/>
      <c r="I36" s="2"/>
      <c r="J36" s="4"/>
      <c r="K36" s="4"/>
      <c r="L36" s="4"/>
      <c r="M36" s="4"/>
    </row>
    <row r="37" spans="1:13">
      <c r="B37" s="2"/>
      <c r="C37" s="2"/>
      <c r="D37" s="2"/>
      <c r="E37" s="2"/>
      <c r="F37" s="2"/>
      <c r="G37" s="2"/>
      <c r="H37" s="2"/>
      <c r="I37" s="2"/>
      <c r="J37" s="4"/>
      <c r="K37" s="4"/>
      <c r="L37" s="4"/>
      <c r="M37" s="4"/>
    </row>
    <row r="39" spans="1:13">
      <c r="B39" s="8"/>
    </row>
    <row r="40" spans="1:13">
      <c r="C40" s="7"/>
      <c r="D40" s="7"/>
      <c r="E40" s="7"/>
    </row>
    <row r="41" spans="1:13">
      <c r="G41" s="6"/>
      <c r="H41" s="6"/>
    </row>
    <row r="42" spans="1:13">
      <c r="G42" s="6"/>
      <c r="H42" s="6"/>
    </row>
    <row r="43" spans="1:13">
      <c r="G43" s="6"/>
      <c r="H43" s="6"/>
    </row>
    <row r="44" spans="1:13">
      <c r="G44" s="5"/>
      <c r="H44" s="5"/>
    </row>
    <row r="45" spans="1:13">
      <c r="G45" s="4"/>
      <c r="H45" s="5"/>
    </row>
    <row r="46" spans="1:13">
      <c r="G46" s="4"/>
      <c r="H46" s="5"/>
    </row>
    <row r="47" spans="1:13">
      <c r="G47" s="4"/>
      <c r="H47" s="3"/>
    </row>
  </sheetData>
  <mergeCells count="39">
    <mergeCell ref="J13:K13"/>
    <mergeCell ref="J14:K14"/>
    <mergeCell ref="J15:K15"/>
    <mergeCell ref="J16:K16"/>
    <mergeCell ref="A19:B19"/>
    <mergeCell ref="A20:B20"/>
    <mergeCell ref="J18:K18"/>
    <mergeCell ref="J21:K21"/>
    <mergeCell ref="J22:K22"/>
    <mergeCell ref="A21:B21"/>
    <mergeCell ref="A22:B22"/>
    <mergeCell ref="A13:B13"/>
    <mergeCell ref="A5:B6"/>
    <mergeCell ref="C5:C6"/>
    <mergeCell ref="I5:I6"/>
    <mergeCell ref="J19:K19"/>
    <mergeCell ref="J20:K20"/>
    <mergeCell ref="A14:B14"/>
    <mergeCell ref="A15:B15"/>
    <mergeCell ref="A16:B16"/>
    <mergeCell ref="A18:B18"/>
    <mergeCell ref="A12:B12"/>
    <mergeCell ref="J5:K6"/>
    <mergeCell ref="A7:B7"/>
    <mergeCell ref="A9:B9"/>
    <mergeCell ref="F5:F6"/>
    <mergeCell ref="D5:E6"/>
    <mergeCell ref="J9:K9"/>
    <mergeCell ref="J10:K10"/>
    <mergeCell ref="J8:K8"/>
    <mergeCell ref="A8:B8"/>
    <mergeCell ref="A17:B17"/>
    <mergeCell ref="G5:G6"/>
    <mergeCell ref="H5:H6"/>
    <mergeCell ref="J12:K12"/>
    <mergeCell ref="J7:K7"/>
    <mergeCell ref="J11:K11"/>
    <mergeCell ref="A10:B10"/>
    <mergeCell ref="A11:B11"/>
  </mergeCells>
  <printOptions horizontalCentered="1" gridLines="1" gridLinesSet="0"/>
  <pageMargins left="0.59055118110236227" right="0.59055118110236227" top="0.62992125984251968" bottom="0.62992125984251968" header="0" footer="0"/>
  <pageSetup paperSize="9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2.2</vt:lpstr>
      <vt:lpstr>'Table 2.2'!Print_Area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2021-03-04T09:37:29Z</dcterms:created>
  <dcterms:modified xsi:type="dcterms:W3CDTF">2021-03-04T09:37:47Z</dcterms:modified>
</cp:coreProperties>
</file>