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1.4 " sheetId="1" r:id="rId1"/>
  </sheets>
  <definedNames>
    <definedName name="_xlnm.Print_Area" localSheetId="0">'Table 1.4 '!$A$1:$Q$37</definedName>
    <definedName name="Z_7D5F35CD_26AA_460E_BE95_23E2A00512DF_.wvu.PrintArea" localSheetId="0" hidden="1">'Table 1.4 '!$A$1:$Q$37</definedName>
    <definedName name="Z_7D5F35CD_26AA_460E_BE95_23E2A00512DF_.wvu.Rows" localSheetId="0" hidden="1">'Table 1.4 '!$31:$31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G33" i="1" s="1"/>
  <c r="H7" i="1"/>
  <c r="H33" i="1" s="1"/>
  <c r="I7" i="1"/>
  <c r="I33" i="1" s="1"/>
  <c r="J7" i="1"/>
  <c r="J33" i="1" s="1"/>
  <c r="K7" i="1"/>
  <c r="L7" i="1"/>
  <c r="L33" i="1" s="1"/>
  <c r="M9" i="1"/>
  <c r="N9" i="1"/>
  <c r="M10" i="1"/>
  <c r="N10" i="1"/>
  <c r="M11" i="1"/>
  <c r="N11" i="1"/>
  <c r="C12" i="1"/>
  <c r="C34" i="1" s="1"/>
  <c r="D12" i="1"/>
  <c r="D34" i="1" s="1"/>
  <c r="E12" i="1"/>
  <c r="E34" i="1" s="1"/>
  <c r="F12" i="1"/>
  <c r="F34" i="1" s="1"/>
  <c r="G12" i="1"/>
  <c r="H12" i="1"/>
  <c r="I12" i="1"/>
  <c r="J12" i="1"/>
  <c r="K12" i="1"/>
  <c r="L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M23" i="1"/>
  <c r="N23" i="1"/>
  <c r="M25" i="1"/>
  <c r="N25" i="1"/>
  <c r="M26" i="1"/>
  <c r="N26" i="1"/>
  <c r="M27" i="1"/>
  <c r="N27" i="1"/>
  <c r="M28" i="1"/>
  <c r="N28" i="1"/>
  <c r="C29" i="1"/>
  <c r="D29" i="1"/>
  <c r="E29" i="1"/>
  <c r="F29" i="1"/>
  <c r="K29" i="1"/>
  <c r="K34" i="1" s="1"/>
  <c r="G30" i="1"/>
  <c r="G29" i="1" s="1"/>
  <c r="H30" i="1"/>
  <c r="H29" i="1" s="1"/>
  <c r="L30" i="1"/>
  <c r="L29" i="1" s="1"/>
  <c r="M30" i="1"/>
  <c r="N30" i="1"/>
  <c r="M31" i="1"/>
  <c r="N31" i="1"/>
  <c r="M32" i="1"/>
  <c r="N32" i="1"/>
  <c r="I34" i="1"/>
  <c r="J34" i="1"/>
  <c r="C33" i="1" l="1"/>
  <c r="N7" i="1"/>
  <c r="M7" i="1"/>
  <c r="K33" i="1"/>
  <c r="N12" i="1"/>
  <c r="F33" i="1"/>
  <c r="L34" i="1"/>
  <c r="E33" i="1"/>
  <c r="D33" i="1"/>
  <c r="M12" i="1"/>
  <c r="G34" i="1"/>
  <c r="H34" i="1"/>
  <c r="N29" i="1"/>
  <c r="N34" i="1" s="1"/>
  <c r="M29" i="1"/>
  <c r="M34" i="1" s="1"/>
  <c r="M33" i="1" l="1"/>
  <c r="N33" i="1"/>
</calcChain>
</file>

<file path=xl/sharedStrings.xml><?xml version="1.0" encoding="utf-8"?>
<sst xmlns="http://schemas.openxmlformats.org/spreadsheetml/2006/main" count="62" uniqueCount="41">
  <si>
    <t xml:space="preserve">NEA </t>
  </si>
  <si>
    <t xml:space="preserve">OECD </t>
  </si>
  <si>
    <t>Korea</t>
  </si>
  <si>
    <t>Japan</t>
  </si>
  <si>
    <t>Pacific</t>
  </si>
  <si>
    <t>United Kingdom</t>
  </si>
  <si>
    <t>Switzerland</t>
  </si>
  <si>
    <t>Sweden</t>
  </si>
  <si>
    <t>Spain</t>
  </si>
  <si>
    <t>Slovenia</t>
  </si>
  <si>
    <t>Slovak Republic</t>
  </si>
  <si>
    <t>Russia</t>
  </si>
  <si>
    <t>Romania</t>
  </si>
  <si>
    <t>Netherlands</t>
  </si>
  <si>
    <t>Hungary</t>
  </si>
  <si>
    <t>Germany</t>
  </si>
  <si>
    <t>France</t>
  </si>
  <si>
    <t>Finland</t>
  </si>
  <si>
    <t>Czech Republic</t>
  </si>
  <si>
    <t>Bulgaria</t>
  </si>
  <si>
    <t>Belgium</t>
  </si>
  <si>
    <t>Eurasia</t>
  </si>
  <si>
    <t>United States</t>
  </si>
  <si>
    <t>Mexico</t>
  </si>
  <si>
    <t xml:space="preserve">Canada </t>
  </si>
  <si>
    <t>Argentina*</t>
  </si>
  <si>
    <t>Americas</t>
  </si>
  <si>
    <t>Puissance</t>
  </si>
  <si>
    <t>Tranches</t>
  </si>
  <si>
    <t>Capacity</t>
  </si>
  <si>
    <t>Units</t>
  </si>
  <si>
    <t>Total</t>
  </si>
  <si>
    <t>FBR</t>
  </si>
  <si>
    <t>HWR</t>
  </si>
  <si>
    <r>
      <t>Others</t>
    </r>
    <r>
      <rPr>
        <b/>
        <vertAlign val="superscript"/>
        <sz val="9"/>
        <rFont val="Arial Narrow"/>
        <family val="2"/>
      </rPr>
      <t>(a)</t>
    </r>
  </si>
  <si>
    <t>PWR</t>
  </si>
  <si>
    <t>BWR</t>
  </si>
  <si>
    <t>Country</t>
  </si>
  <si>
    <t>(net GWe)</t>
  </si>
  <si>
    <t>Nuclear power plants connected to the grid</t>
  </si>
  <si>
    <t>Table 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</si>
</sst>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00"/>
    <numFmt numFmtId="165" formatCode="0.0;;&quot;-&quot;"/>
    <numFmt numFmtId="166" formatCode="0;;&quot;-&quot;"/>
    <numFmt numFmtId="167" formatCode="0.0"/>
    <numFmt numFmtId="168" formatCode="0.00;;&quot;-&quot;"/>
  </numFmts>
  <fonts count="21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11"/>
      <name val="Helvetica"/>
      <family val="2"/>
    </font>
    <font>
      <sz val="11"/>
      <color rgb="FFFF0000"/>
      <name val="Helvetica"/>
      <family val="2"/>
    </font>
    <font>
      <sz val="8"/>
      <name val="Arial"/>
      <family val="2"/>
    </font>
    <font>
      <sz val="8"/>
      <color indexed="10"/>
      <name val="Arial"/>
      <family val="2"/>
    </font>
    <font>
      <i/>
      <sz val="11"/>
      <name val="Helvetica"/>
      <family val="2"/>
    </font>
    <font>
      <sz val="11"/>
      <color indexed="10"/>
      <name val="Helvetica"/>
      <family val="2"/>
    </font>
    <font>
      <b/>
      <sz val="9"/>
      <name val="Arial Narrow"/>
      <family val="2"/>
    </font>
    <font>
      <b/>
      <sz val="10"/>
      <name val="Helvetica"/>
      <family val="2"/>
    </font>
    <font>
      <sz val="9"/>
      <name val="Arial Narrow"/>
      <family val="2"/>
    </font>
    <font>
      <sz val="12"/>
      <name val="Courier New"/>
      <family val="3"/>
    </font>
    <font>
      <b/>
      <vertAlign val="superscript"/>
      <sz val="9"/>
      <name val="Arial Narrow"/>
      <family val="2"/>
    </font>
    <font>
      <sz val="11"/>
      <name val="Caecilia Roman"/>
      <family val="1"/>
    </font>
    <font>
      <sz val="10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sz val="10"/>
      <color rgb="FF2A8344"/>
      <name val="Caecilia Roman"/>
      <family val="1"/>
    </font>
    <font>
      <b/>
      <sz val="11"/>
      <color rgb="FF2A8344"/>
      <name val="Caecilia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 applyFill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0" fontId="2" fillId="0" borderId="0" xfId="0" applyFont="1" applyFill="1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4" fontId="8" fillId="0" borderId="0" xfId="0" applyNumberFormat="1" applyFont="1" applyFill="1" applyAlignment="1"/>
    <xf numFmtId="166" fontId="9" fillId="2" borderId="1" xfId="1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11" fillId="0" borderId="6" xfId="1" applyNumberFormat="1" applyFont="1" applyFill="1" applyBorder="1" applyAlignment="1">
      <alignment horizontal="center" vertical="center"/>
    </xf>
    <xf numFmtId="166" fontId="11" fillId="0" borderId="2" xfId="1" applyNumberFormat="1" applyFont="1" applyFill="1" applyBorder="1" applyAlignment="1">
      <alignment horizontal="center" vertical="center"/>
    </xf>
    <xf numFmtId="165" fontId="11" fillId="0" borderId="7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12" fillId="0" borderId="0" xfId="0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/>
    </xf>
    <xf numFmtId="166" fontId="11" fillId="0" borderId="10" xfId="1" applyNumberFormat="1" applyFont="1" applyFill="1" applyBorder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166" fontId="9" fillId="0" borderId="0" xfId="0" applyNumberFormat="1" applyFont="1" applyFill="1" applyBorder="1" applyAlignment="1">
      <alignment horizontal="center" vertical="center"/>
    </xf>
    <xf numFmtId="165" fontId="11" fillId="0" borderId="0" xfId="1" quotePrefix="1" applyNumberFormat="1" applyFont="1" applyFill="1" applyBorder="1" applyAlignment="1">
      <alignment horizontal="center" vertical="center"/>
    </xf>
    <xf numFmtId="166" fontId="11" fillId="0" borderId="10" xfId="1" quotePrefix="1" applyNumberFormat="1" applyFont="1" applyFill="1" applyBorder="1" applyAlignment="1">
      <alignment horizontal="center" vertical="center"/>
    </xf>
    <xf numFmtId="166" fontId="11" fillId="0" borderId="9" xfId="0" applyNumberFormat="1" applyFont="1" applyFill="1" applyBorder="1" applyAlignment="1">
      <alignment horizontal="center" vertical="center"/>
    </xf>
    <xf numFmtId="166" fontId="11" fillId="0" borderId="10" xfId="0" applyNumberFormat="1" applyFont="1" applyFill="1" applyBorder="1" applyAlignment="1">
      <alignment horizontal="center" vertical="center"/>
    </xf>
    <xf numFmtId="166" fontId="9" fillId="2" borderId="10" xfId="0" applyNumberFormat="1" applyFont="1" applyFill="1" applyBorder="1" applyAlignment="1">
      <alignment horizontal="center" vertical="center"/>
    </xf>
    <xf numFmtId="0" fontId="10" fillId="0" borderId="0" xfId="0" applyFont="1" applyFill="1"/>
    <xf numFmtId="167" fontId="10" fillId="0" borderId="0" xfId="0" applyNumberFormat="1" applyFont="1" applyFill="1"/>
    <xf numFmtId="0" fontId="12" fillId="0" borderId="0" xfId="0" applyFont="1" applyBorder="1" applyAlignment="1">
      <alignment horizontal="center" vertical="center" wrapText="1"/>
    </xf>
    <xf numFmtId="165" fontId="11" fillId="0" borderId="1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/>
    <xf numFmtId="166" fontId="11" fillId="0" borderId="8" xfId="1" applyNumberFormat="1" applyFont="1" applyFill="1" applyBorder="1" applyAlignment="1">
      <alignment horizontal="center" vertical="center"/>
    </xf>
    <xf numFmtId="166" fontId="11" fillId="0" borderId="0" xfId="1" applyNumberFormat="1" applyFont="1" applyFill="1" applyBorder="1" applyAlignment="1">
      <alignment horizontal="center" vertical="center"/>
    </xf>
    <xf numFmtId="164" fontId="10" fillId="0" borderId="0" xfId="0" applyNumberFormat="1" applyFont="1" applyFill="1"/>
    <xf numFmtId="165" fontId="9" fillId="2" borderId="8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165" fontId="11" fillId="0" borderId="9" xfId="1" applyNumberFormat="1" applyFont="1" applyFill="1" applyBorder="1" applyAlignment="1">
      <alignment horizontal="center" vertical="center"/>
    </xf>
    <xf numFmtId="167" fontId="11" fillId="0" borderId="10" xfId="1" applyNumberFormat="1" applyFont="1" applyFill="1" applyBorder="1" applyAlignment="1">
      <alignment horizontal="center" vertical="center"/>
    </xf>
    <xf numFmtId="168" fontId="11" fillId="0" borderId="0" xfId="1" applyNumberFormat="1" applyFont="1" applyFill="1" applyBorder="1" applyAlignment="1">
      <alignment horizontal="center" vertical="center"/>
    </xf>
    <xf numFmtId="165" fontId="9" fillId="2" borderId="11" xfId="1" applyNumberFormat="1" applyFont="1" applyFill="1" applyBorder="1" applyAlignment="1">
      <alignment horizontal="center" vertical="center"/>
    </xf>
    <xf numFmtId="166" fontId="9" fillId="2" borderId="12" xfId="0" applyNumberFormat="1" applyFont="1" applyFill="1" applyBorder="1" applyAlignment="1">
      <alignment horizontal="center" vertical="center"/>
    </xf>
    <xf numFmtId="165" fontId="9" fillId="2" borderId="13" xfId="1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top"/>
    </xf>
    <xf numFmtId="0" fontId="9" fillId="4" borderId="2" xfId="0" applyFont="1" applyFill="1" applyBorder="1" applyAlignment="1">
      <alignment horizontal="center" vertical="top"/>
    </xf>
    <xf numFmtId="0" fontId="9" fillId="4" borderId="7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horizontal="center" vertical="top"/>
    </xf>
    <xf numFmtId="0" fontId="9" fillId="4" borderId="11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6" fillId="0" borderId="0" xfId="0" applyFont="1" applyFill="1" applyAlignment="1">
      <alignment horizontal="right" vertical="top"/>
    </xf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horizontal="center" vertical="top"/>
    </xf>
    <xf numFmtId="0" fontId="14" fillId="0" borderId="0" xfId="0" applyFont="1" applyFill="1" applyAlignment="1">
      <alignment vertical="top"/>
    </xf>
    <xf numFmtId="0" fontId="18" fillId="0" borderId="0" xfId="0" applyFont="1" applyFill="1" applyAlignment="1">
      <alignment vertical="top"/>
    </xf>
    <xf numFmtId="0" fontId="19" fillId="0" borderId="0" xfId="0" applyFont="1" applyFill="1" applyAlignment="1">
      <alignment vertical="top"/>
    </xf>
    <xf numFmtId="0" fontId="20" fillId="0" borderId="0" xfId="0" applyFont="1" applyFill="1" applyAlignment="1">
      <alignment vertical="top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/>
    <xf numFmtId="0" fontId="17" fillId="0" borderId="0" xfId="0" applyFont="1" applyFill="1" applyAlignment="1">
      <alignment horizontal="center"/>
    </xf>
    <xf numFmtId="0" fontId="14" fillId="0" borderId="0" xfId="0" applyFont="1" applyFill="1" applyAlignment="1"/>
    <xf numFmtId="0" fontId="18" fillId="0" borderId="0" xfId="0" applyFont="1" applyFill="1" applyAlignment="1"/>
    <xf numFmtId="0" fontId="19" fillId="0" borderId="0" xfId="0" applyFont="1" applyFill="1" applyAlignment="1"/>
    <xf numFmtId="0" fontId="20" fillId="0" borderId="0" xfId="0" applyFont="1" applyFill="1" applyAlignment="1"/>
    <xf numFmtId="167" fontId="9" fillId="0" borderId="0" xfId="1" applyNumberFormat="1" applyFont="1" applyFill="1" applyBorder="1" applyAlignment="1">
      <alignment horizontal="center" vertical="center"/>
    </xf>
    <xf numFmtId="166" fontId="9" fillId="0" borderId="10" xfId="0" applyNumberFormat="1" applyFont="1" applyFill="1" applyBorder="1" applyAlignment="1">
      <alignment horizontal="center" vertical="center"/>
    </xf>
    <xf numFmtId="166" fontId="9" fillId="0" borderId="10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center" vertical="center"/>
    </xf>
    <xf numFmtId="166" fontId="9" fillId="0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3" fontId="9" fillId="4" borderId="5" xfId="1" applyFont="1" applyFill="1" applyBorder="1" applyAlignment="1">
      <alignment horizontal="center" vertical="center"/>
    </xf>
    <xf numFmtId="43" fontId="9" fillId="4" borderId="15" xfId="1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vertical="center"/>
    </xf>
    <xf numFmtId="0" fontId="9" fillId="3" borderId="13" xfId="0" applyFont="1" applyFill="1" applyBorder="1" applyAlignment="1">
      <alignment vertical="center"/>
    </xf>
    <xf numFmtId="0" fontId="9" fillId="3" borderId="9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3" xfId="0" applyFont="1" applyFill="1" applyBorder="1" applyAlignment="1">
      <alignment vertical="center"/>
    </xf>
    <xf numFmtId="0" fontId="9" fillId="3" borderId="7" xfId="0" applyFont="1" applyFill="1" applyBorder="1" applyAlignment="1">
      <alignment vertical="center"/>
    </xf>
    <xf numFmtId="43" fontId="9" fillId="4" borderId="4" xfId="1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5" xfId="1" applyNumberFormat="1" applyFont="1" applyFill="1" applyBorder="1" applyAlignment="1">
      <alignment horizontal="center" vertical="center"/>
    </xf>
    <xf numFmtId="0" fontId="9" fillId="4" borderId="15" xfId="0" applyNumberFormat="1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114134</xdr:rowOff>
    </xdr:from>
    <xdr:to>
      <xdr:col>7</xdr:col>
      <xdr:colOff>96921</xdr:colOff>
      <xdr:row>42</xdr:row>
      <xdr:rowOff>22851</xdr:rowOff>
    </xdr:to>
    <xdr:sp macro="" textlink="">
      <xdr:nvSpPr>
        <xdr:cNvPr id="2" name="TextBox 1"/>
        <xdr:cNvSpPr txBox="1"/>
      </xdr:nvSpPr>
      <xdr:spPr>
        <a:xfrm>
          <a:off x="0" y="5905334"/>
          <a:ext cx="4364121" cy="1042192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Including AGRs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, Russian RBMK and floating reactors.</a:t>
          </a: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800"/>
            </a:lnSpc>
          </a:pPr>
          <a:endParaRPr lang="en-GB" sz="800" b="0" i="0" u="none" strike="noStrike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(BWR) boiling water reactor; (PWR) pressurised water reactor; (HWR) heavy water reactor; (FBR) fast breeder reactor;</a:t>
          </a:r>
          <a:r>
            <a:rPr lang="en-GB" sz="800" b="0" i="0" u="none" strike="noStrike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(AGR) advanced gas-cooled reactor; (RBMK) graphite moderated reactor.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16" zoomScale="85" zoomScaleNormal="85" workbookViewId="0">
      <selection activeCell="S26" sqref="S26"/>
    </sheetView>
  </sheetViews>
  <sheetFormatPr defaultRowHeight="14.25"/>
  <cols>
    <col min="1" max="1" width="1.140625" style="5" customWidth="1"/>
    <col min="2" max="2" width="16.28515625" style="3" customWidth="1"/>
    <col min="3" max="3" width="9.85546875" style="3" customWidth="1"/>
    <col min="4" max="4" width="9.7109375" style="3" customWidth="1"/>
    <col min="5" max="5" width="10" style="3" customWidth="1"/>
    <col min="6" max="6" width="10.85546875" style="3" customWidth="1"/>
    <col min="7" max="7" width="10.140625" style="3" customWidth="1"/>
    <col min="8" max="8" width="9.140625" style="3" customWidth="1"/>
    <col min="9" max="9" width="9.42578125" style="3" customWidth="1"/>
    <col min="10" max="10" width="9.28515625" style="3" customWidth="1"/>
    <col min="11" max="11" width="9.7109375" style="3" customWidth="1"/>
    <col min="12" max="13" width="9" style="3" customWidth="1"/>
    <col min="14" max="14" width="10" style="3" bestFit="1" customWidth="1"/>
    <col min="15" max="15" width="3.28515625" style="4" customWidth="1"/>
    <col min="16" max="16" width="14.7109375" style="3" customWidth="1"/>
    <col min="17" max="17" width="4.140625" style="3" customWidth="1"/>
    <col min="18" max="18" width="9.140625" style="2"/>
    <col min="19" max="16384" width="9.140625" style="1"/>
  </cols>
  <sheetData>
    <row r="1" spans="1:18" s="16" customFormat="1" ht="17.100000000000001" customHeight="1">
      <c r="A1" s="88" t="s">
        <v>40</v>
      </c>
      <c r="B1" s="87"/>
      <c r="C1" s="86"/>
      <c r="D1" s="86"/>
      <c r="E1" s="86"/>
      <c r="F1" s="85"/>
      <c r="G1" s="85"/>
      <c r="H1" s="85"/>
      <c r="I1" s="85"/>
      <c r="J1" s="85"/>
      <c r="K1" s="85"/>
      <c r="L1" s="85"/>
      <c r="M1" s="83"/>
      <c r="N1" s="83"/>
      <c r="O1" s="84"/>
      <c r="P1" s="83"/>
      <c r="Q1" s="82"/>
      <c r="R1" s="17"/>
    </row>
    <row r="2" spans="1:18" s="29" customFormat="1" ht="24.95" customHeight="1">
      <c r="A2" s="81" t="s">
        <v>39</v>
      </c>
      <c r="B2" s="80"/>
      <c r="C2" s="79"/>
      <c r="D2" s="79"/>
      <c r="E2" s="79"/>
      <c r="F2" s="78"/>
      <c r="G2" s="78"/>
      <c r="H2" s="78"/>
      <c r="I2" s="78"/>
      <c r="J2" s="78"/>
      <c r="K2" s="78"/>
      <c r="L2" s="78"/>
      <c r="M2" s="76"/>
      <c r="N2" s="76"/>
      <c r="O2" s="77"/>
      <c r="P2" s="76"/>
      <c r="Q2" s="75"/>
      <c r="R2" s="74"/>
    </row>
    <row r="3" spans="1:18" s="45" customFormat="1" ht="17.100000000000001" customHeight="1">
      <c r="A3" s="73" t="s">
        <v>38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2"/>
      <c r="P3" s="71"/>
      <c r="Q3" s="70"/>
      <c r="R3" s="69"/>
    </row>
    <row r="4" spans="1:18" s="68" customFormat="1" ht="27" customHeight="1">
      <c r="A4" s="98" t="s">
        <v>37</v>
      </c>
      <c r="B4" s="99"/>
      <c r="C4" s="96" t="s">
        <v>36</v>
      </c>
      <c r="D4" s="105"/>
      <c r="E4" s="96" t="s">
        <v>35</v>
      </c>
      <c r="F4" s="105"/>
      <c r="G4" s="106" t="s">
        <v>34</v>
      </c>
      <c r="H4" s="107"/>
      <c r="I4" s="96" t="s">
        <v>33</v>
      </c>
      <c r="J4" s="97"/>
      <c r="K4" s="96" t="s">
        <v>32</v>
      </c>
      <c r="L4" s="105"/>
      <c r="M4" s="96" t="s">
        <v>31</v>
      </c>
      <c r="N4" s="104"/>
    </row>
    <row r="5" spans="1:18" s="45" customFormat="1" ht="18.95" customHeight="1">
      <c r="A5" s="100"/>
      <c r="B5" s="101"/>
      <c r="C5" s="65" t="s">
        <v>30</v>
      </c>
      <c r="D5" s="66" t="s">
        <v>29</v>
      </c>
      <c r="E5" s="65" t="s">
        <v>30</v>
      </c>
      <c r="F5" s="66" t="s">
        <v>29</v>
      </c>
      <c r="G5" s="67" t="s">
        <v>30</v>
      </c>
      <c r="H5" s="66" t="s">
        <v>29</v>
      </c>
      <c r="I5" s="65" t="s">
        <v>30</v>
      </c>
      <c r="J5" s="66" t="s">
        <v>29</v>
      </c>
      <c r="K5" s="65" t="s">
        <v>30</v>
      </c>
      <c r="L5" s="66" t="s">
        <v>29</v>
      </c>
      <c r="M5" s="65" t="s">
        <v>30</v>
      </c>
      <c r="N5" s="64" t="s">
        <v>29</v>
      </c>
    </row>
    <row r="6" spans="1:18" s="45" customFormat="1" ht="18.95" customHeight="1">
      <c r="A6" s="102"/>
      <c r="B6" s="103"/>
      <c r="C6" s="61" t="s">
        <v>28</v>
      </c>
      <c r="D6" s="62" t="s">
        <v>27</v>
      </c>
      <c r="E6" s="61" t="s">
        <v>28</v>
      </c>
      <c r="F6" s="62" t="s">
        <v>27</v>
      </c>
      <c r="G6" s="63" t="s">
        <v>28</v>
      </c>
      <c r="H6" s="62" t="s">
        <v>27</v>
      </c>
      <c r="I6" s="61" t="s">
        <v>28</v>
      </c>
      <c r="J6" s="62" t="s">
        <v>27</v>
      </c>
      <c r="K6" s="61" t="s">
        <v>28</v>
      </c>
      <c r="L6" s="62" t="s">
        <v>27</v>
      </c>
      <c r="M6" s="61" t="s">
        <v>28</v>
      </c>
      <c r="N6" s="60" t="s">
        <v>27</v>
      </c>
    </row>
    <row r="7" spans="1:18" s="41" customFormat="1" ht="14.25" customHeight="1">
      <c r="A7" s="108" t="s">
        <v>26</v>
      </c>
      <c r="B7" s="109"/>
      <c r="C7" s="58">
        <f t="shared" ref="C7:N7" si="0">SUM(C8:C11)</f>
        <v>33</v>
      </c>
      <c r="D7" s="59">
        <f t="shared" si="0"/>
        <v>34.451999999999998</v>
      </c>
      <c r="E7" s="58">
        <f t="shared" si="0"/>
        <v>63</v>
      </c>
      <c r="F7" s="59">
        <f t="shared" si="0"/>
        <v>63.6</v>
      </c>
      <c r="G7" s="58">
        <f t="shared" si="0"/>
        <v>0</v>
      </c>
      <c r="H7" s="59">
        <f t="shared" si="0"/>
        <v>0</v>
      </c>
      <c r="I7" s="58">
        <f t="shared" si="0"/>
        <v>22</v>
      </c>
      <c r="J7" s="59">
        <f t="shared" si="0"/>
        <v>15.299999999999999</v>
      </c>
      <c r="K7" s="58">
        <f t="shared" si="0"/>
        <v>0</v>
      </c>
      <c r="L7" s="59">
        <f t="shared" si="0"/>
        <v>0</v>
      </c>
      <c r="M7" s="58">
        <f t="shared" si="0"/>
        <v>118</v>
      </c>
      <c r="N7" s="57">
        <f t="shared" si="0"/>
        <v>113.352</v>
      </c>
      <c r="O7" s="50"/>
    </row>
    <row r="8" spans="1:18" s="45" customFormat="1" ht="14.25" customHeight="1">
      <c r="A8" s="110" t="s">
        <v>25</v>
      </c>
      <c r="B8" s="111"/>
      <c r="C8" s="32">
        <v>0</v>
      </c>
      <c r="D8" s="33">
        <v>0</v>
      </c>
      <c r="E8" s="32">
        <v>0</v>
      </c>
      <c r="F8" s="33">
        <v>0</v>
      </c>
      <c r="G8" s="32">
        <v>0</v>
      </c>
      <c r="H8" s="56">
        <v>0</v>
      </c>
      <c r="I8" s="32">
        <v>3</v>
      </c>
      <c r="J8" s="33">
        <v>1.7</v>
      </c>
      <c r="K8" s="32">
        <v>0</v>
      </c>
      <c r="L8" s="33">
        <v>0</v>
      </c>
      <c r="M8" s="32">
        <v>3</v>
      </c>
      <c r="N8" s="55">
        <v>1.7</v>
      </c>
      <c r="P8" s="46"/>
    </row>
    <row r="9" spans="1:18" s="34" customFormat="1" ht="14.25" customHeight="1">
      <c r="A9" s="110" t="s">
        <v>24</v>
      </c>
      <c r="B9" s="111"/>
      <c r="C9" s="32">
        <v>0</v>
      </c>
      <c r="D9" s="33">
        <v>0</v>
      </c>
      <c r="E9" s="32">
        <v>0</v>
      </c>
      <c r="F9" s="33">
        <v>0</v>
      </c>
      <c r="G9" s="32">
        <v>0</v>
      </c>
      <c r="H9" s="33">
        <v>0</v>
      </c>
      <c r="I9" s="32">
        <v>19</v>
      </c>
      <c r="J9" s="33">
        <v>13.6</v>
      </c>
      <c r="K9" s="32">
        <v>0</v>
      </c>
      <c r="L9" s="33">
        <v>0</v>
      </c>
      <c r="M9" s="32">
        <f t="shared" ref="M9:N11" si="1">C9+E9+G9+I9+K9</f>
        <v>19</v>
      </c>
      <c r="N9" s="31">
        <f t="shared" si="1"/>
        <v>13.6</v>
      </c>
    </row>
    <row r="10" spans="1:18" s="34" customFormat="1" ht="14.25" customHeight="1">
      <c r="A10" s="110" t="s">
        <v>23</v>
      </c>
      <c r="B10" s="111"/>
      <c r="C10" s="32">
        <v>2</v>
      </c>
      <c r="D10" s="33">
        <v>1.552</v>
      </c>
      <c r="E10" s="32">
        <v>0</v>
      </c>
      <c r="F10" s="33">
        <v>0</v>
      </c>
      <c r="G10" s="32">
        <v>0</v>
      </c>
      <c r="H10" s="54">
        <v>0</v>
      </c>
      <c r="I10" s="32">
        <v>0</v>
      </c>
      <c r="J10" s="33">
        <v>0</v>
      </c>
      <c r="K10" s="32">
        <v>0</v>
      </c>
      <c r="L10" s="33">
        <v>0</v>
      </c>
      <c r="M10" s="32">
        <f t="shared" si="1"/>
        <v>2</v>
      </c>
      <c r="N10" s="31">
        <f t="shared" si="1"/>
        <v>1.552</v>
      </c>
    </row>
    <row r="11" spans="1:18" s="53" customFormat="1" ht="14.25" customHeight="1">
      <c r="A11" s="110" t="s">
        <v>22</v>
      </c>
      <c r="B11" s="111"/>
      <c r="C11" s="32">
        <v>31</v>
      </c>
      <c r="D11" s="33">
        <v>32.9</v>
      </c>
      <c r="E11" s="32">
        <v>63</v>
      </c>
      <c r="F11" s="33">
        <v>63.6</v>
      </c>
      <c r="G11" s="32">
        <v>0</v>
      </c>
      <c r="H11" s="33">
        <v>0</v>
      </c>
      <c r="I11" s="32">
        <v>0</v>
      </c>
      <c r="J11" s="33">
        <v>0</v>
      </c>
      <c r="K11" s="32">
        <v>0</v>
      </c>
      <c r="L11" s="33">
        <v>0</v>
      </c>
      <c r="M11" s="32">
        <f t="shared" si="1"/>
        <v>94</v>
      </c>
      <c r="N11" s="31">
        <f t="shared" si="1"/>
        <v>96.5</v>
      </c>
    </row>
    <row r="12" spans="1:18" s="41" customFormat="1" ht="14.25" customHeight="1">
      <c r="A12" s="112" t="s">
        <v>21</v>
      </c>
      <c r="B12" s="113"/>
      <c r="C12" s="40">
        <f t="shared" ref="C12:N12" si="2">SUM(C13:C28)</f>
        <v>9</v>
      </c>
      <c r="D12" s="52">
        <f t="shared" si="2"/>
        <v>9.86</v>
      </c>
      <c r="E12" s="40">
        <f t="shared" si="2"/>
        <v>122</v>
      </c>
      <c r="F12" s="52">
        <f t="shared" si="2"/>
        <v>116.70199999999998</v>
      </c>
      <c r="G12" s="40">
        <f t="shared" si="2"/>
        <v>26</v>
      </c>
      <c r="H12" s="52">
        <f t="shared" si="2"/>
        <v>15.7</v>
      </c>
      <c r="I12" s="40">
        <f t="shared" si="2"/>
        <v>2</v>
      </c>
      <c r="J12" s="52">
        <f t="shared" si="2"/>
        <v>1.3</v>
      </c>
      <c r="K12" s="40">
        <f t="shared" si="2"/>
        <v>2</v>
      </c>
      <c r="L12" s="52">
        <f t="shared" si="2"/>
        <v>1.5</v>
      </c>
      <c r="M12" s="40">
        <f t="shared" si="2"/>
        <v>161</v>
      </c>
      <c r="N12" s="51">
        <f t="shared" si="2"/>
        <v>145.464</v>
      </c>
      <c r="O12" s="50"/>
    </row>
    <row r="13" spans="1:18" s="34" customFormat="1" ht="14.25" customHeight="1">
      <c r="A13" s="110" t="s">
        <v>20</v>
      </c>
      <c r="B13" s="111"/>
      <c r="C13" s="32">
        <v>0</v>
      </c>
      <c r="D13" s="33">
        <v>0</v>
      </c>
      <c r="E13" s="32">
        <v>7</v>
      </c>
      <c r="F13" s="33">
        <v>5.9</v>
      </c>
      <c r="G13" s="32">
        <v>0</v>
      </c>
      <c r="H13" s="33">
        <v>0</v>
      </c>
      <c r="I13" s="32">
        <v>0</v>
      </c>
      <c r="J13" s="33">
        <v>0</v>
      </c>
      <c r="K13" s="32">
        <v>0</v>
      </c>
      <c r="L13" s="33">
        <v>0</v>
      </c>
      <c r="M13" s="32">
        <f t="shared" ref="M13:M21" si="3">C13+E13+G13+I13+K13</f>
        <v>7</v>
      </c>
      <c r="N13" s="31">
        <f t="shared" ref="N13:N21" si="4">D13+F13+H13+J13+L13</f>
        <v>5.9</v>
      </c>
      <c r="P13" s="47"/>
    </row>
    <row r="14" spans="1:18" s="34" customFormat="1" ht="14.25" customHeight="1">
      <c r="A14" s="110" t="s">
        <v>19</v>
      </c>
      <c r="B14" s="111"/>
      <c r="C14" s="32">
        <v>0</v>
      </c>
      <c r="D14" s="33">
        <v>0</v>
      </c>
      <c r="E14" s="32">
        <v>2</v>
      </c>
      <c r="F14" s="33">
        <v>2</v>
      </c>
      <c r="G14" s="32">
        <v>0</v>
      </c>
      <c r="H14" s="33">
        <v>0</v>
      </c>
      <c r="I14" s="32">
        <v>0</v>
      </c>
      <c r="J14" s="33">
        <v>0</v>
      </c>
      <c r="K14" s="32">
        <v>0</v>
      </c>
      <c r="L14" s="33">
        <v>0</v>
      </c>
      <c r="M14" s="32">
        <f t="shared" si="3"/>
        <v>2</v>
      </c>
      <c r="N14" s="31">
        <f t="shared" si="4"/>
        <v>2</v>
      </c>
      <c r="P14" s="47"/>
    </row>
    <row r="15" spans="1:18" s="34" customFormat="1" ht="14.25" customHeight="1">
      <c r="A15" s="110" t="s">
        <v>18</v>
      </c>
      <c r="B15" s="111"/>
      <c r="C15" s="32">
        <v>0</v>
      </c>
      <c r="D15" s="33">
        <v>0</v>
      </c>
      <c r="E15" s="32">
        <v>6</v>
      </c>
      <c r="F15" s="33">
        <v>3.9</v>
      </c>
      <c r="G15" s="32">
        <v>0</v>
      </c>
      <c r="H15" s="33">
        <v>0</v>
      </c>
      <c r="I15" s="32">
        <v>0</v>
      </c>
      <c r="J15" s="33">
        <v>0</v>
      </c>
      <c r="K15" s="32">
        <v>0</v>
      </c>
      <c r="L15" s="33">
        <v>0</v>
      </c>
      <c r="M15" s="32">
        <f t="shared" si="3"/>
        <v>6</v>
      </c>
      <c r="N15" s="31">
        <f t="shared" si="4"/>
        <v>3.9</v>
      </c>
      <c r="P15" s="47"/>
    </row>
    <row r="16" spans="1:18" s="34" customFormat="1" ht="14.25" customHeight="1">
      <c r="A16" s="110" t="s">
        <v>17</v>
      </c>
      <c r="B16" s="111"/>
      <c r="C16" s="32">
        <v>2</v>
      </c>
      <c r="D16" s="33">
        <v>1.76</v>
      </c>
      <c r="E16" s="32">
        <v>2</v>
      </c>
      <c r="F16" s="33">
        <v>1</v>
      </c>
      <c r="G16" s="32">
        <v>0</v>
      </c>
      <c r="H16" s="33">
        <v>0</v>
      </c>
      <c r="I16" s="32">
        <v>0</v>
      </c>
      <c r="J16" s="33">
        <v>0</v>
      </c>
      <c r="K16" s="32">
        <v>0</v>
      </c>
      <c r="L16" s="33">
        <v>0</v>
      </c>
      <c r="M16" s="32">
        <f t="shared" si="3"/>
        <v>4</v>
      </c>
      <c r="N16" s="31">
        <f t="shared" si="4"/>
        <v>2.76</v>
      </c>
      <c r="P16" s="47"/>
    </row>
    <row r="17" spans="1:16" s="34" customFormat="1" ht="14.25" customHeight="1">
      <c r="A17" s="110" t="s">
        <v>16</v>
      </c>
      <c r="B17" s="111"/>
      <c r="C17" s="32">
        <v>0</v>
      </c>
      <c r="D17" s="33">
        <v>0</v>
      </c>
      <c r="E17" s="32">
        <v>56</v>
      </c>
      <c r="F17" s="49">
        <v>61</v>
      </c>
      <c r="G17" s="32">
        <v>0</v>
      </c>
      <c r="H17" s="33">
        <v>0</v>
      </c>
      <c r="I17" s="32">
        <v>0</v>
      </c>
      <c r="J17" s="33">
        <v>0</v>
      </c>
      <c r="K17" s="32">
        <v>0</v>
      </c>
      <c r="L17" s="33">
        <v>0</v>
      </c>
      <c r="M17" s="32">
        <f t="shared" si="3"/>
        <v>56</v>
      </c>
      <c r="N17" s="48">
        <f t="shared" si="4"/>
        <v>61</v>
      </c>
      <c r="P17" s="47"/>
    </row>
    <row r="18" spans="1:16" s="34" customFormat="1" ht="14.25" customHeight="1">
      <c r="A18" s="110" t="s">
        <v>15</v>
      </c>
      <c r="B18" s="111"/>
      <c r="C18" s="32">
        <v>1</v>
      </c>
      <c r="D18" s="33">
        <v>1.3</v>
      </c>
      <c r="E18" s="32">
        <v>5</v>
      </c>
      <c r="F18" s="33">
        <v>6.8</v>
      </c>
      <c r="G18" s="32">
        <v>0</v>
      </c>
      <c r="H18" s="33">
        <v>0</v>
      </c>
      <c r="I18" s="32">
        <v>0</v>
      </c>
      <c r="J18" s="33">
        <v>0</v>
      </c>
      <c r="K18" s="32">
        <v>0</v>
      </c>
      <c r="L18" s="33">
        <v>0</v>
      </c>
      <c r="M18" s="32">
        <f t="shared" si="3"/>
        <v>6</v>
      </c>
      <c r="N18" s="31">
        <f t="shared" si="4"/>
        <v>8.1</v>
      </c>
      <c r="P18" s="43"/>
    </row>
    <row r="19" spans="1:16" s="34" customFormat="1" ht="14.25" customHeight="1">
      <c r="A19" s="110" t="s">
        <v>14</v>
      </c>
      <c r="B19" s="111"/>
      <c r="C19" s="32">
        <v>0</v>
      </c>
      <c r="D19" s="33">
        <v>0</v>
      </c>
      <c r="E19" s="32">
        <v>4</v>
      </c>
      <c r="F19" s="33">
        <v>1.89</v>
      </c>
      <c r="G19" s="32">
        <v>0</v>
      </c>
      <c r="H19" s="33">
        <v>0</v>
      </c>
      <c r="I19" s="32">
        <v>0</v>
      </c>
      <c r="J19" s="33">
        <v>0</v>
      </c>
      <c r="K19" s="32">
        <v>0</v>
      </c>
      <c r="L19" s="33">
        <v>0</v>
      </c>
      <c r="M19" s="32">
        <f t="shared" si="3"/>
        <v>4</v>
      </c>
      <c r="N19" s="31">
        <f t="shared" si="4"/>
        <v>1.89</v>
      </c>
      <c r="P19" s="43"/>
    </row>
    <row r="20" spans="1:16" s="45" customFormat="1" ht="14.25" customHeight="1">
      <c r="A20" s="110" t="s">
        <v>13</v>
      </c>
      <c r="B20" s="111"/>
      <c r="C20" s="32">
        <v>0</v>
      </c>
      <c r="D20" s="33">
        <v>0</v>
      </c>
      <c r="E20" s="32">
        <v>1</v>
      </c>
      <c r="F20" s="33">
        <v>0.5</v>
      </c>
      <c r="G20" s="32">
        <v>0</v>
      </c>
      <c r="H20" s="33">
        <v>0</v>
      </c>
      <c r="I20" s="32">
        <v>0</v>
      </c>
      <c r="J20" s="33">
        <v>0</v>
      </c>
      <c r="K20" s="32">
        <v>0</v>
      </c>
      <c r="L20" s="33">
        <v>0</v>
      </c>
      <c r="M20" s="32">
        <f t="shared" si="3"/>
        <v>1</v>
      </c>
      <c r="N20" s="31">
        <f t="shared" si="4"/>
        <v>0.5</v>
      </c>
      <c r="P20" s="46"/>
    </row>
    <row r="21" spans="1:16" s="24" customFormat="1" ht="14.25" customHeight="1">
      <c r="A21" s="110" t="s">
        <v>12</v>
      </c>
      <c r="B21" s="111"/>
      <c r="C21" s="32">
        <v>0</v>
      </c>
      <c r="D21" s="33">
        <v>0</v>
      </c>
      <c r="E21" s="32">
        <v>0</v>
      </c>
      <c r="F21" s="33">
        <v>0</v>
      </c>
      <c r="G21" s="32">
        <v>0</v>
      </c>
      <c r="H21" s="33">
        <v>0</v>
      </c>
      <c r="I21" s="32">
        <v>2</v>
      </c>
      <c r="J21" s="33">
        <v>1.3</v>
      </c>
      <c r="K21" s="32">
        <v>0</v>
      </c>
      <c r="L21" s="33">
        <v>0</v>
      </c>
      <c r="M21" s="32">
        <f t="shared" si="3"/>
        <v>2</v>
      </c>
      <c r="N21" s="44">
        <f t="shared" si="4"/>
        <v>1.3</v>
      </c>
    </row>
    <row r="22" spans="1:16" s="34" customFormat="1" ht="14.25" customHeight="1">
      <c r="A22" s="110" t="s">
        <v>11</v>
      </c>
      <c r="B22" s="111"/>
      <c r="C22" s="32">
        <v>0</v>
      </c>
      <c r="D22" s="33">
        <v>0</v>
      </c>
      <c r="E22" s="32">
        <v>22</v>
      </c>
      <c r="F22" s="44">
        <v>19.899999999999999</v>
      </c>
      <c r="G22" s="32">
        <v>14</v>
      </c>
      <c r="H22" s="44">
        <v>9.1</v>
      </c>
      <c r="I22" s="32">
        <v>0</v>
      </c>
      <c r="J22" s="44">
        <v>0</v>
      </c>
      <c r="K22" s="32">
        <v>2</v>
      </c>
      <c r="L22" s="44">
        <v>1.5</v>
      </c>
      <c r="M22" s="32">
        <f>C22+E22+G22+I22+K22</f>
        <v>38</v>
      </c>
      <c r="N22" s="31">
        <v>30.9</v>
      </c>
      <c r="P22" s="43"/>
    </row>
    <row r="23" spans="1:16" s="34" customFormat="1" ht="14.25" customHeight="1">
      <c r="A23" s="110" t="s">
        <v>10</v>
      </c>
      <c r="B23" s="111"/>
      <c r="C23" s="32">
        <v>0</v>
      </c>
      <c r="D23" s="33">
        <v>0</v>
      </c>
      <c r="E23" s="32">
        <v>4</v>
      </c>
      <c r="F23" s="33">
        <v>1.8140000000000001</v>
      </c>
      <c r="G23" s="32">
        <v>0</v>
      </c>
      <c r="H23" s="33">
        <v>0</v>
      </c>
      <c r="I23" s="32">
        <v>0</v>
      </c>
      <c r="J23" s="33">
        <v>0</v>
      </c>
      <c r="K23" s="32">
        <v>0</v>
      </c>
      <c r="L23" s="33">
        <v>0</v>
      </c>
      <c r="M23" s="32">
        <f>C23+E23+G23+I23+K23</f>
        <v>4</v>
      </c>
      <c r="N23" s="31">
        <f>D23+F23+H23+J23+L23</f>
        <v>1.8140000000000001</v>
      </c>
      <c r="P23" s="43"/>
    </row>
    <row r="24" spans="1:16" s="34" customFormat="1" ht="14.25" customHeight="1">
      <c r="A24" s="110" t="s">
        <v>9</v>
      </c>
      <c r="B24" s="111"/>
      <c r="C24" s="32">
        <v>0</v>
      </c>
      <c r="D24" s="33">
        <v>0</v>
      </c>
      <c r="E24" s="32">
        <v>1</v>
      </c>
      <c r="F24" s="33">
        <v>0.69799999999999995</v>
      </c>
      <c r="G24" s="32">
        <v>0</v>
      </c>
      <c r="H24" s="33">
        <v>0</v>
      </c>
      <c r="I24" s="32">
        <v>0</v>
      </c>
      <c r="J24" s="33">
        <v>0</v>
      </c>
      <c r="K24" s="32">
        <v>0</v>
      </c>
      <c r="L24" s="33">
        <v>0</v>
      </c>
      <c r="M24" s="32">
        <v>1</v>
      </c>
      <c r="N24" s="31">
        <v>0.7</v>
      </c>
      <c r="P24" s="43"/>
    </row>
    <row r="25" spans="1:16" s="34" customFormat="1" ht="14.25" customHeight="1">
      <c r="A25" s="110" t="s">
        <v>8</v>
      </c>
      <c r="B25" s="111"/>
      <c r="C25" s="32">
        <v>1</v>
      </c>
      <c r="D25" s="33">
        <v>1.1000000000000001</v>
      </c>
      <c r="E25" s="32">
        <v>6</v>
      </c>
      <c r="F25" s="33">
        <v>6</v>
      </c>
      <c r="G25" s="32">
        <v>0</v>
      </c>
      <c r="H25" s="33">
        <v>0</v>
      </c>
      <c r="I25" s="32">
        <v>0</v>
      </c>
      <c r="J25" s="33">
        <v>0</v>
      </c>
      <c r="K25" s="32">
        <v>0</v>
      </c>
      <c r="L25" s="33">
        <v>0</v>
      </c>
      <c r="M25" s="32">
        <f t="shared" ref="M25:N32" si="5">C25+E25+G25+I25+K25</f>
        <v>7</v>
      </c>
      <c r="N25" s="31">
        <f t="shared" si="5"/>
        <v>7.1</v>
      </c>
      <c r="P25" s="43"/>
    </row>
    <row r="26" spans="1:16" s="34" customFormat="1" ht="14.25" customHeight="1">
      <c r="A26" s="110" t="s">
        <v>7</v>
      </c>
      <c r="B26" s="111"/>
      <c r="C26" s="32">
        <v>4</v>
      </c>
      <c r="D26" s="33">
        <v>4.7</v>
      </c>
      <c r="E26" s="32">
        <v>2</v>
      </c>
      <c r="F26" s="33">
        <v>2.2000000000000002</v>
      </c>
      <c r="G26" s="32">
        <v>0</v>
      </c>
      <c r="H26" s="33">
        <v>0</v>
      </c>
      <c r="I26" s="32">
        <v>0</v>
      </c>
      <c r="J26" s="33">
        <v>0</v>
      </c>
      <c r="K26" s="32">
        <v>0</v>
      </c>
      <c r="L26" s="33">
        <v>0</v>
      </c>
      <c r="M26" s="32">
        <f t="shared" si="5"/>
        <v>6</v>
      </c>
      <c r="N26" s="31">
        <f t="shared" si="5"/>
        <v>6.9</v>
      </c>
      <c r="P26" s="43"/>
    </row>
    <row r="27" spans="1:16" s="34" customFormat="1" ht="14.25" customHeight="1">
      <c r="A27" s="110" t="s">
        <v>6</v>
      </c>
      <c r="B27" s="111"/>
      <c r="C27" s="32">
        <v>1</v>
      </c>
      <c r="D27" s="33">
        <v>1</v>
      </c>
      <c r="E27" s="32">
        <v>3</v>
      </c>
      <c r="F27" s="33">
        <v>1.9</v>
      </c>
      <c r="G27" s="32">
        <v>0</v>
      </c>
      <c r="H27" s="33">
        <v>0</v>
      </c>
      <c r="I27" s="32">
        <v>0</v>
      </c>
      <c r="J27" s="33">
        <v>0</v>
      </c>
      <c r="K27" s="32">
        <v>0</v>
      </c>
      <c r="L27" s="33">
        <v>0</v>
      </c>
      <c r="M27" s="32">
        <f t="shared" si="5"/>
        <v>4</v>
      </c>
      <c r="N27" s="31">
        <f t="shared" si="5"/>
        <v>2.9</v>
      </c>
      <c r="P27" s="30"/>
    </row>
    <row r="28" spans="1:16" s="41" customFormat="1" ht="14.25" customHeight="1">
      <c r="A28" s="110" t="s">
        <v>5</v>
      </c>
      <c r="B28" s="111"/>
      <c r="C28" s="32">
        <v>0</v>
      </c>
      <c r="D28" s="33">
        <v>0</v>
      </c>
      <c r="E28" s="32">
        <v>1</v>
      </c>
      <c r="F28" s="33">
        <v>1.2</v>
      </c>
      <c r="G28" s="32">
        <v>12</v>
      </c>
      <c r="H28" s="33">
        <v>6.6</v>
      </c>
      <c r="I28" s="32">
        <v>0</v>
      </c>
      <c r="J28" s="33">
        <v>0</v>
      </c>
      <c r="K28" s="32">
        <v>0</v>
      </c>
      <c r="L28" s="33">
        <v>0</v>
      </c>
      <c r="M28" s="32">
        <f t="shared" si="5"/>
        <v>13</v>
      </c>
      <c r="N28" s="31">
        <f t="shared" si="5"/>
        <v>7.8</v>
      </c>
      <c r="O28" s="42"/>
      <c r="P28" s="30"/>
    </row>
    <row r="29" spans="1:16" s="34" customFormat="1" ht="14.25" customHeight="1">
      <c r="A29" s="112" t="s">
        <v>4</v>
      </c>
      <c r="B29" s="113"/>
      <c r="C29" s="40">
        <f t="shared" ref="C29:H29" si="6">SUM(C30:C31)</f>
        <v>17</v>
      </c>
      <c r="D29" s="89">
        <f t="shared" si="6"/>
        <v>17.600000000000001</v>
      </c>
      <c r="E29" s="89">
        <f t="shared" si="6"/>
        <v>37</v>
      </c>
      <c r="F29" s="89">
        <f t="shared" si="6"/>
        <v>35.25</v>
      </c>
      <c r="G29" s="90">
        <f t="shared" si="6"/>
        <v>0</v>
      </c>
      <c r="H29" s="89">
        <f t="shared" si="6"/>
        <v>0</v>
      </c>
      <c r="I29" s="90"/>
      <c r="J29" s="89"/>
      <c r="K29" s="90">
        <f>SUM(K30:K31)</f>
        <v>0</v>
      </c>
      <c r="L29" s="89">
        <f>SUM(L30:L31)</f>
        <v>0</v>
      </c>
      <c r="M29" s="91">
        <f t="shared" si="5"/>
        <v>54</v>
      </c>
      <c r="N29" s="92">
        <f t="shared" si="5"/>
        <v>52.85</v>
      </c>
      <c r="P29" s="30"/>
    </row>
    <row r="30" spans="1:16" s="34" customFormat="1" ht="14.25" customHeight="1">
      <c r="A30" s="110" t="s">
        <v>3</v>
      </c>
      <c r="B30" s="111"/>
      <c r="C30" s="32">
        <v>17</v>
      </c>
      <c r="D30" s="33">
        <v>17.600000000000001</v>
      </c>
      <c r="E30" s="32">
        <v>16</v>
      </c>
      <c r="F30" s="33">
        <v>14.1</v>
      </c>
      <c r="G30" s="39">
        <f>G31+G32</f>
        <v>0</v>
      </c>
      <c r="H30" s="38">
        <f>H31+H32</f>
        <v>0</v>
      </c>
      <c r="I30" s="37">
        <v>0</v>
      </c>
      <c r="J30" s="36">
        <v>0</v>
      </c>
      <c r="K30" s="32">
        <v>0</v>
      </c>
      <c r="L30" s="35">
        <f>L31+L32</f>
        <v>0</v>
      </c>
      <c r="M30" s="32">
        <f t="shared" si="5"/>
        <v>33</v>
      </c>
      <c r="N30" s="31">
        <f t="shared" si="5"/>
        <v>31.700000000000003</v>
      </c>
      <c r="P30" s="30"/>
    </row>
    <row r="31" spans="1:16" s="29" customFormat="1" ht="14.25" hidden="1" customHeight="1">
      <c r="A31" s="110" t="s">
        <v>2</v>
      </c>
      <c r="B31" s="111"/>
      <c r="C31" s="32">
        <v>0</v>
      </c>
      <c r="D31" s="33">
        <v>0</v>
      </c>
      <c r="E31" s="32">
        <v>21</v>
      </c>
      <c r="F31" s="33">
        <v>21.15</v>
      </c>
      <c r="G31" s="32">
        <v>0</v>
      </c>
      <c r="H31" s="33">
        <v>0</v>
      </c>
      <c r="I31" s="32">
        <v>3</v>
      </c>
      <c r="J31" s="33">
        <v>2.1</v>
      </c>
      <c r="K31" s="32">
        <v>0</v>
      </c>
      <c r="L31" s="33">
        <v>0</v>
      </c>
      <c r="M31" s="32">
        <f t="shared" si="5"/>
        <v>24</v>
      </c>
      <c r="N31" s="31">
        <f t="shared" si="5"/>
        <v>23.25</v>
      </c>
      <c r="P31" s="30"/>
    </row>
    <row r="32" spans="1:16" s="24" customFormat="1" ht="14.25" customHeight="1">
      <c r="A32" s="110" t="s">
        <v>2</v>
      </c>
      <c r="B32" s="111"/>
      <c r="C32" s="27"/>
      <c r="D32" s="28"/>
      <c r="E32" s="27">
        <v>21</v>
      </c>
      <c r="F32" s="28">
        <v>21.15</v>
      </c>
      <c r="G32" s="27"/>
      <c r="H32" s="28"/>
      <c r="I32" s="27">
        <v>3</v>
      </c>
      <c r="J32" s="28">
        <v>2.1</v>
      </c>
      <c r="K32" s="27"/>
      <c r="L32" s="28"/>
      <c r="M32" s="27">
        <f t="shared" si="5"/>
        <v>24</v>
      </c>
      <c r="N32" s="26">
        <f t="shared" si="5"/>
        <v>23.25</v>
      </c>
      <c r="P32" s="25"/>
    </row>
    <row r="33" spans="1:18" s="24" customFormat="1" ht="14.25" customHeight="1">
      <c r="A33" s="114" t="s">
        <v>1</v>
      </c>
      <c r="B33" s="115"/>
      <c r="C33" s="21">
        <f t="shared" ref="C33:N33" si="7">C7+C12+C29-C8-C14-C21-C22</f>
        <v>59</v>
      </c>
      <c r="D33" s="93">
        <f t="shared" si="7"/>
        <v>61.911999999999999</v>
      </c>
      <c r="E33" s="93">
        <f t="shared" si="7"/>
        <v>198</v>
      </c>
      <c r="F33" s="93">
        <f t="shared" si="7"/>
        <v>193.65199999999999</v>
      </c>
      <c r="G33" s="93">
        <f t="shared" si="7"/>
        <v>12</v>
      </c>
      <c r="H33" s="93">
        <f t="shared" si="7"/>
        <v>6.6</v>
      </c>
      <c r="I33" s="93">
        <f t="shared" si="7"/>
        <v>19</v>
      </c>
      <c r="J33" s="93">
        <f t="shared" si="7"/>
        <v>13.599999999999998</v>
      </c>
      <c r="K33" s="93">
        <f t="shared" si="7"/>
        <v>0</v>
      </c>
      <c r="L33" s="93">
        <f t="shared" si="7"/>
        <v>0</v>
      </c>
      <c r="M33" s="93">
        <f t="shared" si="7"/>
        <v>288</v>
      </c>
      <c r="N33" s="93">
        <f t="shared" si="7"/>
        <v>275.76600000000008</v>
      </c>
    </row>
    <row r="34" spans="1:18" s="16" customFormat="1" ht="24.95" customHeight="1">
      <c r="A34" s="23" t="s">
        <v>0</v>
      </c>
      <c r="B34" s="22"/>
      <c r="C34" s="21">
        <f t="shared" ref="C34:N34" si="8" xml:space="preserve"> C7+C12+C29</f>
        <v>59</v>
      </c>
      <c r="D34" s="94">
        <f t="shared" si="8"/>
        <v>61.911999999999999</v>
      </c>
      <c r="E34" s="93">
        <f t="shared" si="8"/>
        <v>222</v>
      </c>
      <c r="F34" s="94">
        <f t="shared" si="8"/>
        <v>215.55199999999999</v>
      </c>
      <c r="G34" s="93">
        <f t="shared" si="8"/>
        <v>26</v>
      </c>
      <c r="H34" s="94">
        <f t="shared" si="8"/>
        <v>15.7</v>
      </c>
      <c r="I34" s="93">
        <f t="shared" si="8"/>
        <v>24</v>
      </c>
      <c r="J34" s="94">
        <f t="shared" si="8"/>
        <v>16.599999999999998</v>
      </c>
      <c r="K34" s="93">
        <f t="shared" si="8"/>
        <v>2</v>
      </c>
      <c r="L34" s="94">
        <f t="shared" si="8"/>
        <v>1.5</v>
      </c>
      <c r="M34" s="93">
        <f t="shared" si="8"/>
        <v>333</v>
      </c>
      <c r="N34" s="94">
        <f t="shared" si="8"/>
        <v>311.66600000000005</v>
      </c>
      <c r="O34" s="17"/>
    </row>
    <row r="35" spans="1:18" s="16" customFormat="1">
      <c r="A35" s="12"/>
      <c r="B35" s="11"/>
      <c r="C35" s="15"/>
      <c r="D35" s="15"/>
      <c r="E35" s="15"/>
      <c r="F35" s="15"/>
      <c r="G35" s="15"/>
      <c r="H35" s="15"/>
      <c r="I35" s="11"/>
      <c r="J35" s="15"/>
      <c r="K35" s="15"/>
      <c r="L35" s="15"/>
      <c r="M35" s="15"/>
      <c r="N35" s="20"/>
      <c r="O35" s="19"/>
      <c r="P35" s="12"/>
      <c r="Q35" s="18"/>
      <c r="R35" s="17"/>
    </row>
    <row r="36" spans="1:18">
      <c r="A36" s="11"/>
      <c r="B36" s="11"/>
      <c r="C36" s="15"/>
      <c r="D36" s="15"/>
      <c r="E36" s="15"/>
      <c r="F36" s="15"/>
      <c r="G36" s="15"/>
      <c r="H36" s="15"/>
      <c r="I36" s="11"/>
      <c r="J36" s="15"/>
      <c r="K36" s="15"/>
      <c r="L36" s="15"/>
      <c r="M36" s="15"/>
      <c r="N36" s="15"/>
      <c r="O36" s="14"/>
      <c r="P36" s="12"/>
      <c r="Q36" s="12"/>
    </row>
    <row r="37" spans="1:18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5"/>
      <c r="L37" s="15"/>
      <c r="M37" s="15"/>
      <c r="N37" s="11"/>
      <c r="O37" s="14"/>
      <c r="P37" s="12"/>
    </row>
    <row r="38" spans="1:18" ht="11.25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3"/>
      <c r="P38" s="12"/>
    </row>
    <row r="39" spans="1:18">
      <c r="A39" s="11"/>
      <c r="B39" s="95"/>
      <c r="C39" s="95"/>
      <c r="D39" s="95"/>
      <c r="E39" s="95"/>
      <c r="F39" s="95"/>
      <c r="G39" s="10"/>
      <c r="H39" s="10"/>
      <c r="I39" s="9"/>
      <c r="J39" s="9"/>
      <c r="K39" s="9"/>
      <c r="L39" s="9"/>
      <c r="M39" s="9"/>
      <c r="N39" s="9"/>
      <c r="O39" s="8"/>
    </row>
    <row r="40" spans="1:18">
      <c r="A40" s="10"/>
      <c r="B40" s="95"/>
      <c r="C40" s="95"/>
      <c r="D40" s="95"/>
      <c r="E40" s="95"/>
      <c r="F40" s="95"/>
      <c r="G40" s="10"/>
      <c r="H40" s="10"/>
      <c r="I40" s="9"/>
      <c r="J40" s="9"/>
      <c r="K40" s="9"/>
      <c r="L40" s="9"/>
      <c r="M40" s="9"/>
      <c r="N40" s="9"/>
      <c r="O40" s="8"/>
    </row>
    <row r="41" spans="1:18">
      <c r="A41" s="10"/>
      <c r="B41" s="95"/>
      <c r="C41" s="95"/>
      <c r="D41" s="95"/>
      <c r="E41" s="95"/>
      <c r="F41" s="95"/>
      <c r="G41" s="10"/>
      <c r="H41" s="10"/>
      <c r="I41" s="9"/>
      <c r="J41" s="9"/>
      <c r="K41" s="9"/>
      <c r="L41" s="9"/>
      <c r="M41" s="9"/>
      <c r="N41" s="9"/>
      <c r="O41" s="8"/>
    </row>
    <row r="51" spans="1:10">
      <c r="A51" s="7"/>
      <c r="B51" s="6"/>
      <c r="C51" s="6"/>
      <c r="D51" s="6"/>
      <c r="E51" s="6"/>
      <c r="F51" s="7"/>
      <c r="G51" s="7"/>
      <c r="H51" s="7"/>
      <c r="I51" s="7"/>
      <c r="J51" s="7"/>
    </row>
    <row r="52" spans="1:10">
      <c r="A52" s="7"/>
      <c r="B52" s="6"/>
      <c r="C52" s="6"/>
      <c r="D52" s="6"/>
      <c r="E52" s="6"/>
      <c r="F52" s="6"/>
      <c r="G52" s="6"/>
      <c r="H52" s="6"/>
      <c r="I52" s="6"/>
      <c r="J52" s="6"/>
    </row>
  </sheetData>
  <mergeCells count="35">
    <mergeCell ref="A29:B29"/>
    <mergeCell ref="A30:B30"/>
    <mergeCell ref="A31:B31"/>
    <mergeCell ref="A33:B33"/>
    <mergeCell ref="A24:B24"/>
    <mergeCell ref="A25:B25"/>
    <mergeCell ref="A26:B26"/>
    <mergeCell ref="A27:B27"/>
    <mergeCell ref="A32:B32"/>
    <mergeCell ref="A20:B20"/>
    <mergeCell ref="A23:B23"/>
    <mergeCell ref="A21:B21"/>
    <mergeCell ref="A22:B22"/>
    <mergeCell ref="A28:B28"/>
    <mergeCell ref="A16:B16"/>
    <mergeCell ref="A17:B17"/>
    <mergeCell ref="A18:B18"/>
    <mergeCell ref="A19:B19"/>
    <mergeCell ref="A14:B14"/>
    <mergeCell ref="B39:F41"/>
    <mergeCell ref="I4:J4"/>
    <mergeCell ref="A4:B6"/>
    <mergeCell ref="M4:N4"/>
    <mergeCell ref="C4:D4"/>
    <mergeCell ref="E4:F4"/>
    <mergeCell ref="G4:H4"/>
    <mergeCell ref="A7:B7"/>
    <mergeCell ref="K4:L4"/>
    <mergeCell ref="A9:B9"/>
    <mergeCell ref="A10:B10"/>
    <mergeCell ref="A11:B11"/>
    <mergeCell ref="A12:B12"/>
    <mergeCell ref="A8:B8"/>
    <mergeCell ref="A13:B13"/>
    <mergeCell ref="A15:B15"/>
  </mergeCells>
  <printOptions horizontalCentered="1" gridLines="1" gridLinesSet="0"/>
  <pageMargins left="0.62992125984251968" right="0.62992125984251968" top="0.62992125984251968" bottom="0.62992125984251968" header="0" footer="0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1.4 </vt:lpstr>
      <vt:lpstr>'Table 1.4 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2022-04-01T14:05:54Z</dcterms:created>
  <dcterms:modified xsi:type="dcterms:W3CDTF">2022-04-01T14:06:57Z</dcterms:modified>
</cp:coreProperties>
</file>